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Strana1" sheetId="1" r:id="rId1"/>
    <sheet name="Strana2" sheetId="2" r:id="rId2"/>
    <sheet name="Strana3" sheetId="3" r:id="rId3"/>
    <sheet name="Strana4" sheetId="4" r:id="rId4"/>
    <sheet name="Strana5" sheetId="5" r:id="rId5"/>
    <sheet name="Strana6" sheetId="6" r:id="rId6"/>
    <sheet name="Strana7" sheetId="7" r:id="rId7"/>
  </sheets>
  <definedNames>
    <definedName name="_xlnm.Print_Area" localSheetId="1">'Strana2'!$B$1:$O$42</definedName>
  </definedNames>
  <calcPr fullCalcOnLoad="1"/>
</workbook>
</file>

<file path=xl/sharedStrings.xml><?xml version="1.0" encoding="utf-8"?>
<sst xmlns="http://schemas.openxmlformats.org/spreadsheetml/2006/main" count="661" uniqueCount="485">
  <si>
    <t>V (MPSV) 20-01</t>
  </si>
  <si>
    <t>Ministerstvo práce a sociálních věcí</t>
  </si>
  <si>
    <t>Na Poříčním právu 1/376, 128 01 Praha 2</t>
  </si>
  <si>
    <t>Schváleno ČSÚ pro MPSV</t>
  </si>
  <si>
    <t xml:space="preserve">ČV 87/22 ze dne 7. 7. 2021 </t>
  </si>
  <si>
    <r>
      <rPr>
        <sz val="10"/>
        <color indexed="8"/>
        <rFont val="Arial CE"/>
        <family val="0"/>
      </rPr>
      <t xml:space="preserve">Kraje a obce vyplněný výkaz doručí </t>
    </r>
    <r>
      <rPr>
        <b/>
        <sz val="9"/>
        <color indexed="8"/>
        <rFont val="Times New Roman"/>
        <family val="0"/>
      </rPr>
      <t>do 15. 2. 2023</t>
    </r>
    <r>
      <rPr>
        <sz val="9"/>
        <color indexed="8"/>
        <rFont val="Times New Roman"/>
        <family val="0"/>
      </rPr>
      <t xml:space="preserve">     </t>
    </r>
  </si>
  <si>
    <t xml:space="preserve">v rámci Programu statistických </t>
  </si>
  <si>
    <t>v elektronické podobě na MPSV - odboru programového financování a statistiky.</t>
  </si>
  <si>
    <t>zjišťování na rok 2022</t>
  </si>
  <si>
    <t>Kontaktní osoba: Ing. Zuzana Nová,</t>
  </si>
  <si>
    <t>e-mail: zuzana.nova@mpsv.cz, tel.: 221 922 553</t>
  </si>
  <si>
    <t>IČO</t>
  </si>
  <si>
    <t xml:space="preserve">Ochrana důvěrnosti údajů je zaručena zákonem č. 89/1995 Sb., </t>
  </si>
  <si>
    <t xml:space="preserve">o státní statistické službě, ve znění pozdějších předpisů. </t>
  </si>
  <si>
    <t>Kraj:</t>
  </si>
  <si>
    <t>Údaje se zjišťují pro potřebu MPSV.</t>
  </si>
  <si>
    <t xml:space="preserve">Za ochranu důvěrnosti údajů zodpovídá MPSV. </t>
  </si>
  <si>
    <t>ROČNÍ VÝKAZ</t>
  </si>
  <si>
    <t>o výkonu sociálně-právní ochrany dětí</t>
  </si>
  <si>
    <t>za rok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</si>
  <si>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</si>
  <si>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</si>
  <si>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</si>
  <si>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</si>
  <si>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</si>
  <si>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V (MPSV) 20-01    str. 2/16</t>
  </si>
  <si>
    <t>I. Počty případů evidovaných orgánem sociálně-právní ochrany dětí</t>
  </si>
  <si>
    <t>Číslo řádku</t>
  </si>
  <si>
    <t>Evidovaný počet případů rodin                                   z předchozího roku</t>
  </si>
  <si>
    <t>Počet případů rodin zaevidovaných                                        za sledovaný rok</t>
  </si>
  <si>
    <t>Evidovaný počet případů ke konci roku</t>
  </si>
  <si>
    <t>a</t>
  </si>
  <si>
    <t>b</t>
  </si>
  <si>
    <t>Popis chyby</t>
  </si>
  <si>
    <t>Rejstřík Om</t>
  </si>
  <si>
    <t>x</t>
  </si>
  <si>
    <t>Řádek 72: Součet sl. 1 a 2 se rovná sl. 3</t>
  </si>
  <si>
    <t>Rejstřík Nom</t>
  </si>
  <si>
    <t>II. Umísťování dětí do náhradní rodinné péče a rozhodování o poručenství dětí</t>
  </si>
  <si>
    <t>Počet dětí celkem</t>
  </si>
  <si>
    <t>z toho děti</t>
  </si>
  <si>
    <t>svěřené                do péče příbuzných nebo blízkých osob</t>
  </si>
  <si>
    <t>se zdravotním postižením</t>
  </si>
  <si>
    <t>ve věku</t>
  </si>
  <si>
    <t>0 - 2 let</t>
  </si>
  <si>
    <t>3 - 5 let</t>
  </si>
  <si>
    <t>6 - 9 let</t>
  </si>
  <si>
    <t>10 - 14 let</t>
  </si>
  <si>
    <t>Ve sledovaném roce bylo svěřeno                                             na základě rozhodnutí do</t>
  </si>
  <si>
    <t>péče před osvojením          a péče budoucích osvojitelů</t>
  </si>
  <si>
    <t>Řádek 73: Součet sloupců 4-7 musí být roven nebo menší než sloupec 1.</t>
  </si>
  <si>
    <t>osvojení</t>
  </si>
  <si>
    <t>73a</t>
  </si>
  <si>
    <t>Řádek 73a: Součet sloupců 4-7 musí být roven nebo menší než sloupec 1.</t>
  </si>
  <si>
    <t>péče jiné osoby</t>
  </si>
  <si>
    <t>Řádek 74: Součet sloupců 4-7 musí být roven nebo menší než sloupec 1.</t>
  </si>
  <si>
    <t>předpěstounské péče</t>
  </si>
  <si>
    <t>Řádek 75: Součet sloupců 4-7 musí být roven nebo menší než sloupec 1.</t>
  </si>
  <si>
    <t>pěstounské péče</t>
  </si>
  <si>
    <t>Řádek 76: Součet sloupců 4-7 musí být roven nebo menší než sloupec 1.</t>
  </si>
  <si>
    <t>pěstounské péče          na přechodnou dobu</t>
  </si>
  <si>
    <t>Řádek 77: Součet sloupců 4-7 musí být roven nebo menší než sloupec 1.</t>
  </si>
  <si>
    <t>Jmenování poručníka dítěti s osobní péčí poručníka ve sledovaném roce</t>
  </si>
  <si>
    <t>Řádek 78: Součet sloupců 4-7 musí být roven nebo menší než sloupec 1.</t>
  </si>
  <si>
    <t>III. Klienti kurátora pro děti a mládež</t>
  </si>
  <si>
    <t>Celkem</t>
  </si>
  <si>
    <t>z toho</t>
  </si>
  <si>
    <t>děti nezařazené do evidence OSPOD</t>
  </si>
  <si>
    <t>děti do 15 let</t>
  </si>
  <si>
    <t>z toho dívek</t>
  </si>
  <si>
    <t>mladiství</t>
  </si>
  <si>
    <t>Řádek 79: Sloupec 4 musí být roven nebo vetší než sloupec 5.</t>
  </si>
  <si>
    <t>Řádek 79: Sloupec 2 musí být roven nebo vetší než sloupec 3.</t>
  </si>
  <si>
    <t>Počet evidovaných klientů</t>
  </si>
  <si>
    <t>Řádek 79: Sloupec 1 se musí rovnat součtu sloupců 2 a 4</t>
  </si>
  <si>
    <t>IV. Klienti řešení kurátorem pro děti a mládež</t>
  </si>
  <si>
    <t>Trestná činnost</t>
  </si>
  <si>
    <t>Řádek 81: Součet sl. 2 a 4 musí být roven sl. 1.</t>
  </si>
  <si>
    <t>Přestupky</t>
  </si>
  <si>
    <t>Řádek 82: Sloupec 4 musí být roven sloupci 1.</t>
  </si>
  <si>
    <t>Uložená trestní opatření</t>
  </si>
  <si>
    <t>Řádek 83: Součet sl. 2 a 4 musí být roven sl. 1.</t>
  </si>
  <si>
    <t>Uložená výchovná opatření mladistvým</t>
  </si>
  <si>
    <t>84a</t>
  </si>
  <si>
    <t>Řádek 84: Sloupec 4 musí být roven sloupci 1.</t>
  </si>
  <si>
    <t>Mladiství ve vazbě</t>
  </si>
  <si>
    <t>84b</t>
  </si>
  <si>
    <t>Řádek 84a: Sloupec 4 musí být roven sloupci 1.</t>
  </si>
  <si>
    <t>Mladiství ve výkonu odněntí svobody</t>
  </si>
  <si>
    <t>84c</t>
  </si>
  <si>
    <t>Řádek 84b: Sloupec 4 musí být roven sloupci 1.</t>
  </si>
  <si>
    <t>Klienti s uloženým ochranným léčením ústavním</t>
  </si>
  <si>
    <t>84d</t>
  </si>
  <si>
    <t>Řádek 84d: Součet sl. 2 a 4 musí být roven sl. 1.</t>
  </si>
  <si>
    <t>Opatření uložená dětem mladším 15 let</t>
  </si>
  <si>
    <t>Řádek 85: Sloupec 2 musí být roven sloupci 1.</t>
  </si>
  <si>
    <t>Vaše poznámky a připomínky:</t>
  </si>
  <si>
    <t>V (MPSV) 20-01    str. 3/16</t>
  </si>
  <si>
    <t>V. Náhradní péče</t>
  </si>
  <si>
    <t>A. Pěstounská péče, osobní péče poručníka, péče jiné osoby</t>
  </si>
  <si>
    <t>Počet dětí           k 31. 12.</t>
  </si>
  <si>
    <t>z toho se zdravotním postižením</t>
  </si>
  <si>
    <t xml:space="preserve">z toho svěřené do péče osobám blízkým nebo příbuzným </t>
  </si>
  <si>
    <t>Zánik pěstounské péče, poručenství nebo svěření dítěte do péče jiné fyzické osoby než rodiče ve sledovaném roce</t>
  </si>
  <si>
    <t>z toho dítě odešlo</t>
  </si>
  <si>
    <t>nabytí plné svéprávnosti dítěte</t>
  </si>
  <si>
    <t>celkem</t>
  </si>
  <si>
    <t>k rodičům</t>
  </si>
  <si>
    <t>do jiné formy náhradní rodinné péče</t>
  </si>
  <si>
    <t>do osvojení</t>
  </si>
  <si>
    <t>do ústavního zařízení nebo             do ZDVOP</t>
  </si>
  <si>
    <t xml:space="preserve">Pěstounská péče </t>
  </si>
  <si>
    <t>89a</t>
  </si>
  <si>
    <t>Řádek 89a: Součet sloupců 4,5,6,7,8 se musí rovnat sloupci 9 nebo být menší.</t>
  </si>
  <si>
    <r>
      <rPr>
        <sz val="10"/>
        <color indexed="8"/>
        <rFont val="Arial CE"/>
        <family val="0"/>
      </rPr>
      <t>Pěstounská</t>
    </r>
    <r>
      <rPr>
        <sz val="11"/>
        <color indexed="8"/>
        <rFont val="Times New Roman"/>
        <family val="0"/>
      </rPr>
      <t xml:space="preserve"> péče na přechodnou dobu</t>
    </r>
  </si>
  <si>
    <t>89b</t>
  </si>
  <si>
    <t>Řádek 89b: Součet sloupců 4,5,6,7,8 se musí rovnat sloupci 9 nebo být menší.</t>
  </si>
  <si>
    <t>Poručenství s osobní péčí poručníka</t>
  </si>
  <si>
    <t>89c</t>
  </si>
  <si>
    <t>Řádek 89c: Součet sloupců 4,5,6,7,8 se musí rovnat sloupci 9 nebo být menší.</t>
  </si>
  <si>
    <t>Svěření dítěte do péče jiné osoby</t>
  </si>
  <si>
    <t>89d</t>
  </si>
  <si>
    <t>Řádek 89d: Součet sloupců 4,5,6,7,8 se musí rovnat sloupci 9 nebo být menší.</t>
  </si>
  <si>
    <t>B. Počet osob vykonávajících náhradní rodinnou péči</t>
  </si>
  <si>
    <t>Počet osob, které mají svěřeno alespoň jedno dítě do NRP, nebo jsou zařazeny do evidence osob, které mohou vykonávat pěstounskou péči na přechodnou dobu</t>
  </si>
  <si>
    <t>Zprostřed-kovaná NRP</t>
  </si>
  <si>
    <t>Nezprostředkovaná NRP</t>
  </si>
  <si>
    <t>Vztah k dítěti</t>
  </si>
  <si>
    <t>ve sledovaném roce přibylo</t>
  </si>
  <si>
    <t>ve sledovaném roce ubylo</t>
  </si>
  <si>
    <t>celkem k 31. 12. sledovaného roku</t>
  </si>
  <si>
    <t>prarodiče</t>
  </si>
  <si>
    <t>jiný příbuzný</t>
  </si>
  <si>
    <t>jiné osoby</t>
  </si>
  <si>
    <t>Pěstounská péče</t>
  </si>
  <si>
    <t>Řádek 90: Součet sloupců 4,5,6,7se musí rovnat sloupci 3.</t>
  </si>
  <si>
    <t>Pěstounská péče                         na přechodnou dobu</t>
  </si>
  <si>
    <t>90a</t>
  </si>
  <si>
    <t>90b</t>
  </si>
  <si>
    <t>Řádek 90b: Součet sloupců 4,5,6,7 se musí rovnat sloupci 3.</t>
  </si>
  <si>
    <t>Péče jiné osoby</t>
  </si>
  <si>
    <t>90c</t>
  </si>
  <si>
    <t>Řádek 90c: Součet sloupců 4,5,6,7 se musí rovnat sloupci 3.</t>
  </si>
  <si>
    <t>C. Žadatelé o zprostředkování náhradní rodinné péče</t>
  </si>
  <si>
    <t>Počet podaných žádostí o zprostředkování náhradní rodinné péče</t>
  </si>
  <si>
    <t>Počet žádostí žadatelů zařazených do evidence        k 31.12. sledovaného roku</t>
  </si>
  <si>
    <t>podaných za sledovaný rok</t>
  </si>
  <si>
    <t>nevyřízených k 31. 12.</t>
  </si>
  <si>
    <t>Žadatelé o osvojení</t>
  </si>
  <si>
    <t xml:space="preserve">   z toho cizinec s hlášeným pobytem                          na území ČR</t>
  </si>
  <si>
    <t>91a</t>
  </si>
  <si>
    <t>Žadatelé o pěstounskou péči</t>
  </si>
  <si>
    <t>Sloupec 1: řádek 93 se rovná součtu řádků 91, 92 a 92a (vyjma ř. 91a)</t>
  </si>
  <si>
    <t>Žadatelé o zařazení do evidence osob, které mohou vykonávat pěstounskou péči na přechodnou dobu</t>
  </si>
  <si>
    <t>92a</t>
  </si>
  <si>
    <t>Sloupec 2: řádek 93 se rovná součtu řádků 91, 92 a 92a (vyjma ř. 91a)</t>
  </si>
  <si>
    <t>Sloupec 3: řádek 93 se rovná součtu řádků 91, 92 a 92a (vyjma ř. 91a)</t>
  </si>
  <si>
    <t xml:space="preserve">D. Počet pěstounských rodin </t>
  </si>
  <si>
    <t>Počet pěstounských rodin dle počtu dětí svěřených do péče osoby pečující nebo osoby v evidenci k 31. 12. sledovaného roku</t>
  </si>
  <si>
    <t>7 a více</t>
  </si>
  <si>
    <t>Osoby, s nimiž byla sjednána dohoda o výkonu pěstounské péče</t>
  </si>
  <si>
    <t>93a</t>
  </si>
  <si>
    <t>Řádek 93a: Součet sloupců 0-7, se musí rovnat sloupci - celkem</t>
  </si>
  <si>
    <t xml:space="preserve">Osoby, které se souhlasem obecního úřadu obce s rozšířenou působností uzavřely dohodu o výkonu pěstounské péče s jiným obecním úřadem, obecním úřadem obce s rozšířenou působností, krajským úřadem nebo pověřenou osobou                                                             </t>
  </si>
  <si>
    <t>93b</t>
  </si>
  <si>
    <t>Řádek 93b: Součet sloupců 0 - 7  se musí rovnat sloupci celkem.</t>
  </si>
  <si>
    <t>Osoby, u kterých obecní úřad obce                                                                                      s rozšířenou působností vydal rozhodnutí o právech                                                           a povinnostech při výkonu pěstounské péče</t>
  </si>
  <si>
    <t>93c</t>
  </si>
  <si>
    <t>Řádek 93c: Součet sloupců 0 - 7, se musí rovnat sloupci celkem.</t>
  </si>
  <si>
    <t>Osoby, u kterých obecní úřad obce s rozšířenou působností vydal vyjádření o osobní péči o dítě v průběhu řízení o svěření dítěte do pěstounské péče, předpěstounské péče nebo o jmenování poručníka dítěti</t>
  </si>
  <si>
    <t>93d</t>
  </si>
  <si>
    <t>Řádek 93d: Součet sloupců 0 - 7, se musí rovnat sloupci celkem.</t>
  </si>
  <si>
    <t>E. Děti umístěné v náhradní péči zařízení pro péči o děti</t>
  </si>
  <si>
    <t>Počet nově umístěných dětí                         ve sledovaném roce</t>
  </si>
  <si>
    <t>Počet dětí, u nichž byla ve sledovaném roce ukončena ústavní výchova, ochranná výchova, ochranné léčení ústavní  nebo umístění v péči zařízení pro děti vyžadující okamžitou pomoc z důvodu</t>
  </si>
  <si>
    <t>Počet dětí umístěných                k 31. 12. sledovaného roku</t>
  </si>
  <si>
    <t>návratu dítěte                      do péče rodičů</t>
  </si>
  <si>
    <t>předání dítěte        do péče příbuzných nebo jiných osob blízkých</t>
  </si>
  <si>
    <t>umístění dítěte                       do náhradní rodinné péče jiných osob než příbuzných</t>
  </si>
  <si>
    <t xml:space="preserve">uplynutí stanovené doby trvání </t>
  </si>
  <si>
    <t>nařízení ústavní výchovy</t>
  </si>
  <si>
    <t>zletilosti</t>
  </si>
  <si>
    <t>jinak</t>
  </si>
  <si>
    <t>Děti s nařízenou ÚV umístěné v zařízení pro výkon ÚV</t>
  </si>
  <si>
    <t>Děti s uloženou OV umístěné                                                      v zařízení pro výkon OV</t>
  </si>
  <si>
    <t>Děti s uloženým ochranným léčením ústavním umístěné ve zdravotnickém zařízení pro výkon ochranného léčení</t>
  </si>
  <si>
    <t>95a</t>
  </si>
  <si>
    <t>Děti s nařízeným výchovným opatřením podle § 13a ZSPOD umístěné v zařízení pro výkon ÚV nebo ve středisku výchovné péče</t>
  </si>
  <si>
    <t>Děti umístěné v zařízení pro děti vyžadující okamžitou pomoc na základě rozhodnutí soudu</t>
  </si>
  <si>
    <t>96a</t>
  </si>
  <si>
    <t>Děti umístěné v zařízení pro děti vyžadující okamžitou pomoc na základě smlouvy o poskytování ochrany a pomoci</t>
  </si>
  <si>
    <t>96b</t>
  </si>
  <si>
    <t>V (MPSV) 20-01    str. 4/16</t>
  </si>
  <si>
    <t>F. Děti odebrané z péče rodičů</t>
  </si>
  <si>
    <t>Číslo
řádku</t>
  </si>
  <si>
    <t>Soudem bez návrhu</t>
  </si>
  <si>
    <t>Na návrh OSPOD</t>
  </si>
  <si>
    <t>Na návrh státního zastupitelství</t>
  </si>
  <si>
    <t>Na návrh jiných osob</t>
  </si>
  <si>
    <t>Počet dětí odebraných z péče rodičů na základě předběžného opatření soudu</t>
  </si>
  <si>
    <t>Řádek 97: Součet sloupců 1,2,3,4, se musí rovnat sloupci 5.</t>
  </si>
  <si>
    <t>Počet dětí odebraných z péče rodičů na základě rozsudku soudu</t>
  </si>
  <si>
    <t>Řádek 98: Součet sloupců 1,2,3,4, se musí rovnat sloupci 5.</t>
  </si>
  <si>
    <t>Celkem odebraných dětí</t>
  </si>
  <si>
    <t>Řádek 99: Součet sloupců 1,2,3,4, se musí rovnat sloupci 5.</t>
  </si>
  <si>
    <t xml:space="preserve">F. Děti odebrané z péče rodičů - pokračování </t>
  </si>
  <si>
    <t>Součet čísel ve sloupcích 1,2,3,4 v ř. 99c se musí rovnat číslu ve sloupci 5, v řádku 99.</t>
  </si>
  <si>
    <t>Důvod odebrání dítěte z péče rodičů</t>
  </si>
  <si>
    <t>Týrání dítěte</t>
  </si>
  <si>
    <t>Zneužívání dítěte</t>
  </si>
  <si>
    <t>Zanedbávání výchovy dítěte</t>
  </si>
  <si>
    <t>Jiné překážky                         v péči o dítě                                                                   na straně rodičů</t>
  </si>
  <si>
    <t>Sloupec 1: řádky 99a a 99b se musí rovnat řádku 99c</t>
  </si>
  <si>
    <t>Sloupec 2: řádky 99a a 99b se musí rovnat řádku 99c</t>
  </si>
  <si>
    <t>99a</t>
  </si>
  <si>
    <t>Sloupec 3: řádky 99a a 99b se musí rovnat řádku 99c</t>
  </si>
  <si>
    <t>99b</t>
  </si>
  <si>
    <t>Sloupec 4: řádky 99a a 99b se musí rovnat řádku 99c</t>
  </si>
  <si>
    <t>99c</t>
  </si>
  <si>
    <t>G. Děti vedené krajským úřadem v evidenci dětí, pro které je třeba zprostředkovat pěstounskou péči nebo osvojení (evidence dětí)*</t>
  </si>
  <si>
    <t>číslo řádku</t>
  </si>
  <si>
    <t>Počet dětí zařazených do evidence ve sledovaném roce</t>
  </si>
  <si>
    <t>Počet dětí vyřazených z evidence ve sledovaném roce</t>
  </si>
  <si>
    <t>Důvody vyřazení dítěte z evidence</t>
  </si>
  <si>
    <t>Počet dětí zařazených               v evidenci    k 31. 12. sledovaného roku</t>
  </si>
  <si>
    <t>Z toho děti se zdravotním postižením</t>
  </si>
  <si>
    <t>Rozhodnutí o svěření dítěte do NRP</t>
  </si>
  <si>
    <t>Návrat dítěte do péče rodičů</t>
  </si>
  <si>
    <t>Zjištění závažných důvodů znemožňujících zprostředkování NRP</t>
  </si>
  <si>
    <t>Zletilost dítěte</t>
  </si>
  <si>
    <t>Děti vedené v evidenci dětí</t>
  </si>
  <si>
    <t xml:space="preserve">  - toho děti splňující podmínky pro osvojení</t>
  </si>
  <si>
    <t>*Vyplní pouze krajské úřady a Magistrát hlavního města Prahy</t>
  </si>
  <si>
    <t>VII. A Evidenční údaje</t>
  </si>
  <si>
    <t>Počet případů  ve sledovaném roce</t>
  </si>
  <si>
    <t>z toho soudem vyhověno</t>
  </si>
  <si>
    <t>z toho soudem zamítnuto</t>
  </si>
  <si>
    <t>z toho soudem nerozhodnuto</t>
  </si>
  <si>
    <t>Podané návrhy soudu na</t>
  </si>
  <si>
    <r>
      <rPr>
        <sz val="10"/>
        <color indexed="8"/>
        <rFont val="Arial CE"/>
        <family val="0"/>
      </rPr>
      <t xml:space="preserve">omezení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 nebo jejího výkonu</t>
    </r>
  </si>
  <si>
    <r>
      <rPr>
        <sz val="10"/>
        <color indexed="8"/>
        <rFont val="Arial CE"/>
        <family val="0"/>
      </rPr>
      <t xml:space="preserve">zbavení rodičovské </t>
    </r>
    <r>
      <rPr>
        <sz val="9"/>
        <color indexed="8"/>
        <rFont val="Times New Roman CE"/>
        <family val="0"/>
      </rPr>
      <t>odpovědnosti</t>
    </r>
  </si>
  <si>
    <r>
      <rPr>
        <sz val="10"/>
        <color indexed="8"/>
        <rFont val="Arial CE"/>
        <family val="0"/>
      </rPr>
      <t xml:space="preserve">pozastavení </t>
    </r>
    <r>
      <rPr>
        <sz val="9"/>
        <color indexed="8"/>
        <rFont val="Times New Roman CE"/>
        <family val="0"/>
      </rPr>
      <t xml:space="preserve">výkonu </t>
    </r>
    <r>
      <rPr>
        <sz val="9"/>
        <color indexed="8"/>
        <rFont val="Times New Roman CE"/>
        <family val="0"/>
      </rPr>
      <t xml:space="preserve">rodičovské </t>
    </r>
    <r>
      <rPr>
        <sz val="9"/>
        <color indexed="8"/>
        <rFont val="Times New Roman CE"/>
        <family val="0"/>
      </rPr>
      <t>odpovědnosti</t>
    </r>
  </si>
  <si>
    <t>103a</t>
  </si>
  <si>
    <t>zbavení rodiče práva dát souhlas k osvojení</t>
  </si>
  <si>
    <t>103b</t>
  </si>
  <si>
    <t>nařízení výchovného opatření podle § 13a ZSPOD</t>
  </si>
  <si>
    <t>zrušení ústavní výchovy</t>
  </si>
  <si>
    <t>106a</t>
  </si>
  <si>
    <t>rozhodnutí, zda je třeba souhlasu rodiče k osvojení</t>
  </si>
  <si>
    <t>106b</t>
  </si>
  <si>
    <r>
      <rPr>
        <sz val="10"/>
        <color indexed="8"/>
        <rFont val="Arial CE"/>
        <family val="0"/>
      </rPr>
      <t>nařízení</t>
    </r>
    <r>
      <rPr>
        <sz val="9"/>
        <color indexed="8"/>
        <rFont val="Times New Roman CE"/>
        <family val="0"/>
      </rPr>
      <t xml:space="preserve"> předběžného opatření podle  § 924 Občanského zákoníku celkem</t>
    </r>
  </si>
  <si>
    <t>106c</t>
  </si>
  <si>
    <t>nařízení předběžného opatření k ochraně dítěte před domácím násilím podle § 400 a násl. zákona o zvláštních řízeních soudních</t>
  </si>
  <si>
    <t>106d</t>
  </si>
  <si>
    <t>prodloužení ústavní výchovy</t>
  </si>
  <si>
    <t>106f</t>
  </si>
  <si>
    <t>svěření dítěte do péče zařízení pro děti vyžadující okamžitou pomoc</t>
  </si>
  <si>
    <t>106g</t>
  </si>
  <si>
    <t>svěření dítěte do pěstounské péče na přechodnou dobu</t>
  </si>
  <si>
    <t>106h</t>
  </si>
  <si>
    <t>zrušení pěstounské péče</t>
  </si>
  <si>
    <t>106i</t>
  </si>
  <si>
    <t>odvolání poručníka</t>
  </si>
  <si>
    <t>106j</t>
  </si>
  <si>
    <t>pozastavení výkonu povinnosti a práva péče o dítě u nezletilého rodiče</t>
  </si>
  <si>
    <t>106k</t>
  </si>
  <si>
    <t>zachování povinnosti a práva péče o dítě a styku  s dítětem u rodiče omezeného ve svéprávnosti</t>
  </si>
  <si>
    <t>106l</t>
  </si>
  <si>
    <r>
      <rPr>
        <sz val="10"/>
        <color indexed="8"/>
        <rFont val="Arial CE"/>
        <family val="0"/>
      </rPr>
      <t xml:space="preserve">Podané podněty (oznámení) policii </t>
    </r>
    <r>
      <rPr>
        <sz val="9"/>
        <color indexed="8"/>
        <rFont val="Times New Roman CE"/>
        <family val="0"/>
      </rPr>
      <t>nebo státnímu zastupitelství</t>
    </r>
    <r>
      <rPr>
        <sz val="9"/>
        <color indexed="8"/>
        <rFont val="Times New Roman CE"/>
        <family val="0"/>
      </rPr>
      <t xml:space="preserve"> na</t>
    </r>
  </si>
  <si>
    <t>zanedbání povinné výživy (§ 196 TZ)</t>
  </si>
  <si>
    <t>týrání svěřené osoby (§ 198 TZ)</t>
  </si>
  <si>
    <t>107a</t>
  </si>
  <si>
    <t>ohrožování výchovy dítěte (§ 201 TZ)</t>
  </si>
  <si>
    <t>ublížení na zdraví (§ 145 až § 148 TZ)</t>
  </si>
  <si>
    <t>108a</t>
  </si>
  <si>
    <r>
      <rPr>
        <sz val="10"/>
        <color indexed="8"/>
        <rFont val="Arial CE"/>
        <family val="0"/>
      </rPr>
      <t xml:space="preserve">jiný trestný čin proti životu, zdraví, </t>
    </r>
    <r>
      <rPr>
        <sz val="9"/>
        <color indexed="8"/>
        <rFont val="Times New Roman CE"/>
        <family val="0"/>
      </rPr>
      <t xml:space="preserve">svobodě, </t>
    </r>
    <r>
      <rPr>
        <sz val="9"/>
        <color indexed="8"/>
        <rFont val="Times New Roman CE"/>
        <family val="0"/>
      </rPr>
      <t>lidské důstojnosti</t>
    </r>
    <r>
      <rPr>
        <sz val="9"/>
        <color indexed="8"/>
        <rFont val="Times New Roman CE"/>
        <family val="0"/>
      </rPr>
      <t>, mravnímu vývoji</t>
    </r>
    <r>
      <rPr>
        <sz val="9"/>
        <color indexed="8"/>
        <rFont val="Times New Roman CE"/>
        <family val="0"/>
      </rPr>
      <t xml:space="preserve"> nebo jmění dítěte</t>
    </r>
  </si>
  <si>
    <t>108b</t>
  </si>
  <si>
    <t xml:space="preserve">Orgán sociálně-právní ochrany jmenován opatrovníkem </t>
  </si>
  <si>
    <r>
      <rPr>
        <sz val="10"/>
        <color indexed="8"/>
        <rFont val="Arial CE"/>
        <family val="0"/>
      </rPr>
      <t xml:space="preserve">      z toho </t>
    </r>
    <r>
      <rPr>
        <sz val="9"/>
        <color indexed="8"/>
        <rFont val="Times New Roman CE"/>
        <family val="0"/>
      </rPr>
      <t>opatrovníkem pro správu jmění dítěte</t>
    </r>
  </si>
  <si>
    <t>109a</t>
  </si>
  <si>
    <t>Počet případů, ve kterých bylo soudem rozhodnuto o styku dítěte s rodičem nebo jinou osobou pod dohledem OSPOD</t>
  </si>
  <si>
    <t>109c</t>
  </si>
  <si>
    <t>Počet případů, ve kterých orgán sociálně-právní ochrany dětí vykonával funkci veřejného poručníka dítěte</t>
  </si>
  <si>
    <t>109d</t>
  </si>
  <si>
    <t>Počet případů domácího násilí, kterého jsou přítomny nezletilé děti a které jsou řešeny OSPOD</t>
  </si>
  <si>
    <t xml:space="preserve">     z toho počet případů s rozhodnutím o vykázání ze společného obydlí</t>
  </si>
  <si>
    <t>110a</t>
  </si>
  <si>
    <t>Počet nezletilých cizinců bez doprovodu</t>
  </si>
  <si>
    <t>110b</t>
  </si>
  <si>
    <t xml:space="preserve">      z toho dívek</t>
  </si>
  <si>
    <t>110c</t>
  </si>
  <si>
    <t>Počet dětí odložených do babyboxu</t>
  </si>
  <si>
    <t xml:space="preserve">VII. B Rozhodovací činnost obecního úřadu </t>
  </si>
  <si>
    <t>V (MPSV) 20-01    str. 5/16</t>
  </si>
  <si>
    <t>Počet případů</t>
  </si>
  <si>
    <r>
      <rPr>
        <sz val="10"/>
        <color indexed="8"/>
        <rFont val="Arial CE"/>
        <family val="0"/>
      </rPr>
      <t xml:space="preserve">Výchovná opatření </t>
    </r>
    <r>
      <rPr>
        <sz val="9"/>
        <color indexed="8"/>
        <rFont val="Times New Roman CE"/>
        <family val="0"/>
      </rPr>
      <t>podle § 13 odst. 1 ZSPOD</t>
    </r>
  </si>
  <si>
    <t>112a</t>
  </si>
  <si>
    <t xml:space="preserve">Součet řádků 112b, 112c, 112d, 112e, 112f, 112g by měl být roven nebo menší než řádek 112a. </t>
  </si>
  <si>
    <t>napomenutí</t>
  </si>
  <si>
    <t>112b</t>
  </si>
  <si>
    <t>dohled</t>
  </si>
  <si>
    <t>112c</t>
  </si>
  <si>
    <t>omezení uložené dítěti</t>
  </si>
  <si>
    <t>112d</t>
  </si>
  <si>
    <t>omezení uložené rodiči nebo jiné odpovědné osobě</t>
  </si>
  <si>
    <t>112e</t>
  </si>
  <si>
    <t>využití odborné poradenské pomoci nebo terapie</t>
  </si>
  <si>
    <t>112f</t>
  </si>
  <si>
    <t>povinnost prvního setkání se zapsaným mediátorem</t>
  </si>
  <si>
    <t>112g</t>
  </si>
  <si>
    <r>
      <rPr>
        <sz val="10"/>
        <color indexed="8"/>
        <rFont val="Arial CE"/>
        <family val="0"/>
      </rPr>
      <t xml:space="preserve">Rozhodnutí o uložení povinnosti využít odbornou poradenskou pomoc </t>
    </r>
    <r>
      <rPr>
        <sz val="9"/>
        <color indexed="8"/>
        <rFont val="Times New Roman CE"/>
        <family val="0"/>
      </rPr>
      <t>podle § 12 odst. 1 ZSPOD</t>
    </r>
  </si>
  <si>
    <t>112h</t>
  </si>
  <si>
    <t xml:space="preserve">     z toho rozhodnutí uložená v případě, že rodiče nejsou schopni řešit problémy spojené s výchovou dítěte</t>
  </si>
  <si>
    <t>112i</t>
  </si>
  <si>
    <t>Rozhodnutí o odmítnutí žádosti o nahlédnutí do spisové dokumentace</t>
  </si>
  <si>
    <t>112j</t>
  </si>
  <si>
    <t xml:space="preserve">Pořádkové pokuty podle § 53 odst. 5 ZSPOD </t>
  </si>
  <si>
    <t>112k</t>
  </si>
  <si>
    <t>Rozhodnutí ve věci souhlasu OSPOD s poskytováním pobytových služeb dítěti na základě smlouvy podle § 16b ZSPOD</t>
  </si>
  <si>
    <t>112l</t>
  </si>
  <si>
    <t xml:space="preserve">Součet řádků 112m, 112n, 112o, 112p, 112q, 112r a 112s by měl být roven nebo menší než řádek 112l. </t>
  </si>
  <si>
    <t>z toho rozhodnuto o</t>
  </si>
  <si>
    <t>souhlasu s poskytováním ochrany a pomoci v zařízení pro děti vyžadující okamžitou pomoc</t>
  </si>
  <si>
    <t>112m</t>
  </si>
  <si>
    <t>souhlasu s prodloužením smlouvy o poskytování ochrany a pomoci v zařízení pro děti vyžadující okamžitou pomoc</t>
  </si>
  <si>
    <t>112n</t>
  </si>
  <si>
    <t>souhlasu s poskytováním sociální služby dítěti do 15 let v domově pro osoby se zdravotním postižením</t>
  </si>
  <si>
    <t>112o</t>
  </si>
  <si>
    <t>souhlasu s poskytováním služeb v dětském domově pro děti do 3 let věku</t>
  </si>
  <si>
    <t>112p</t>
  </si>
  <si>
    <t>zamítnutí žádosti o vydání souhlasu</t>
  </si>
  <si>
    <t>112q</t>
  </si>
  <si>
    <t xml:space="preserve">zrušení souhlasu </t>
  </si>
  <si>
    <t>112r</t>
  </si>
  <si>
    <t>zastavení řízení o žádosti o vydání souhlasu</t>
  </si>
  <si>
    <t>112s</t>
  </si>
  <si>
    <t>VIII.  Zařízení sociálně-právní ochrany k 31.12.*</t>
  </si>
  <si>
    <t>Počet zařízení</t>
  </si>
  <si>
    <t>Kapacita zařízení</t>
  </si>
  <si>
    <t>Zřizovatel</t>
  </si>
  <si>
    <t>kraj</t>
  </si>
  <si>
    <t>obec</t>
  </si>
  <si>
    <t>PO nebo FO pověřená                       k výkonu SPO</t>
  </si>
  <si>
    <t>Zařízení odbor. poradenství pro péči o děti</t>
  </si>
  <si>
    <r>
      <rPr>
        <sz val="10"/>
        <color indexed="8"/>
        <rFont val="Arial CE"/>
        <family val="0"/>
      </rPr>
      <t>Řádek 114: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</si>
  <si>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sociálně výchovné činnosti</t>
  </si>
  <si>
    <r>
      <rPr>
        <sz val="10"/>
        <color indexed="8"/>
        <rFont val="Arial CE"/>
        <family val="0"/>
      </rPr>
      <t>Řádek 115: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</si>
  <si>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Zařízení pro děti vyžadující okamžitou pomoc</t>
  </si>
  <si>
    <r>
      <rPr>
        <sz val="10"/>
        <color indexed="8"/>
        <rFont val="Arial CE"/>
        <family val="0"/>
      </rPr>
      <t>Řádek 116: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</si>
  <si>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Výchovně rekreační tábory</t>
  </si>
  <si>
    <r>
      <rPr>
        <sz val="10"/>
        <color indexed="8"/>
        <rFont val="Arial CE"/>
        <family val="0"/>
      </rPr>
      <t>Řádek 117: Součet sloupců 3, 4 a 5 se musí rovnat sloupci 1.</t>
    </r>
    <r>
      <rPr>
        <sz val="9"/>
        <color indexed="11"/>
        <rFont val="Times New Roman CE"/>
        <family val="0"/>
      </rPr>
      <t xml:space="preserve"> </t>
    </r>
  </si>
  <si>
    <t>* tabulku vyplňují pouze krajské úřady</t>
  </si>
  <si>
    <t>V (MPSV) 20-01    str. 6/16</t>
  </si>
  <si>
    <t>IX. Týrané, zneužívané a zanedbávané děti</t>
  </si>
  <si>
    <t>Počet dětí</t>
  </si>
  <si>
    <t xml:space="preserve">tělesné týrání </t>
  </si>
  <si>
    <t xml:space="preserve">psychické týrání </t>
  </si>
  <si>
    <t xml:space="preserve">sexuální zneužívání </t>
  </si>
  <si>
    <t>dětská pornografie</t>
  </si>
  <si>
    <t xml:space="preserve">dětská prostituce </t>
  </si>
  <si>
    <t>zanedbávání dětí</t>
  </si>
  <si>
    <t xml:space="preserve">celkem </t>
  </si>
  <si>
    <t xml:space="preserve">chlapci </t>
  </si>
  <si>
    <t>dívky</t>
  </si>
  <si>
    <t xml:space="preserve">Zjištěno případů </t>
  </si>
  <si>
    <t>do 1 roku</t>
  </si>
  <si>
    <t>Při vyplňování tabulky nutno dodržet tyto vztahy:</t>
  </si>
  <si>
    <t>od 1 roku do 3 let</t>
  </si>
  <si>
    <t>od 3 do 6 let</t>
  </si>
  <si>
    <t>1) součet sloupců 1, 3, 5, 7, 9 a 11 se musí rovnat sl. 13</t>
  </si>
  <si>
    <t>od 6 do 15 let</t>
  </si>
  <si>
    <t>od 15 do 18 let</t>
  </si>
  <si>
    <t>CELKEM</t>
  </si>
  <si>
    <t>123a</t>
  </si>
  <si>
    <t>2) součet řádků 119 až 123 se musí rovnat řádku 123a v jednotlivých sloupcích  a rovněž součet řádků 125 až 126a se musí rovnat ř. 123a v jednotlivých sloupcích</t>
  </si>
  <si>
    <t>z ř. 123a zdravotně postižených</t>
  </si>
  <si>
    <t>z ř. 123a</t>
  </si>
  <si>
    <t>jednorázově</t>
  </si>
  <si>
    <t>opakovaně</t>
  </si>
  <si>
    <t>nezjištěno</t>
  </si>
  <si>
    <t>126a</t>
  </si>
  <si>
    <t>Oznamovatel</t>
  </si>
  <si>
    <t>matka</t>
  </si>
  <si>
    <t>otec</t>
  </si>
  <si>
    <t>dítě samo</t>
  </si>
  <si>
    <t>sourozenec</t>
  </si>
  <si>
    <t>osoba odpovědná za výchovu</t>
  </si>
  <si>
    <t>131a</t>
  </si>
  <si>
    <r>
      <rPr>
        <sz val="10"/>
        <color indexed="8"/>
        <rFont val="Arial CE"/>
        <family val="0"/>
      </rPr>
      <t xml:space="preserve">cizí </t>
    </r>
    <r>
      <rPr>
        <sz val="9"/>
        <color indexed="8"/>
        <rFont val="Times New Roman"/>
        <family val="0"/>
      </rPr>
      <t>fyzická osoba</t>
    </r>
  </si>
  <si>
    <r>
      <rPr>
        <sz val="10"/>
        <color indexed="8"/>
        <rFont val="Arial CE"/>
        <family val="0"/>
      </rPr>
      <t>zdrav.</t>
    </r>
    <r>
      <rPr>
        <sz val="9"/>
        <color indexed="8"/>
        <rFont val="Times New Roman"/>
        <family val="0"/>
      </rPr>
      <t xml:space="preserve"> zařízení, škola, školské zařízení, ústavní zařízení, ZDVOP</t>
    </r>
  </si>
  <si>
    <r>
      <rPr>
        <sz val="10"/>
        <color indexed="8"/>
        <rFont val="Arial CE"/>
        <family val="0"/>
      </rPr>
      <t xml:space="preserve">policie, </t>
    </r>
    <r>
      <rPr>
        <sz val="9"/>
        <color indexed="8"/>
        <rFont val="Times New Roman"/>
        <family val="0"/>
      </rPr>
      <t>jiný státní orgán</t>
    </r>
  </si>
  <si>
    <r>
      <rPr>
        <sz val="10"/>
        <color indexed="8"/>
        <rFont val="Arial CE"/>
        <family val="0"/>
      </rPr>
      <t>NNO</t>
    </r>
    <r>
      <rPr>
        <sz val="9"/>
        <color indexed="8"/>
        <rFont val="Times New Roman"/>
        <family val="0"/>
      </rPr>
      <t xml:space="preserve"> nebo jiná právnická osoba</t>
    </r>
  </si>
  <si>
    <t>4) součet řádků 119 až 123 se musí rovnat součtu řádků 139, 144  a 145 v jednotlivých sloupcích</t>
  </si>
  <si>
    <t>vlastní zjištění OSPOD</t>
  </si>
  <si>
    <t>136a</t>
  </si>
  <si>
    <t xml:space="preserve">anonym </t>
  </si>
  <si>
    <t>Sociální prostředí dítěte</t>
  </si>
  <si>
    <t>v péči rodičů</t>
  </si>
  <si>
    <t>náhradní rodinná péče</t>
  </si>
  <si>
    <t>ústavní péče nebo péče ZDVOP</t>
  </si>
  <si>
    <t>5) součet sloupců 2, 4, 6, 8, 10 a 12 se musí rovnat sl. 14</t>
  </si>
  <si>
    <t xml:space="preserve">Přijatá opatření </t>
  </si>
  <si>
    <t>poradenství - ambulantně</t>
  </si>
  <si>
    <t xml:space="preserve">uložení dohledu </t>
  </si>
  <si>
    <t xml:space="preserve">umístění dítěte v  širší rodině </t>
  </si>
  <si>
    <t>6) Sloupce 13 a 14 obsahují v elektronické formě (Excel) již předdefinovaný součet</t>
  </si>
  <si>
    <t>umístění dítěte do ZDVOP nebo jiného zařízení</t>
  </si>
  <si>
    <t>umístění dítěte do ÚV</t>
  </si>
  <si>
    <t>svěření dítěte do NRP</t>
  </si>
  <si>
    <t>podaní trestního oznámení</t>
  </si>
  <si>
    <t>151a</t>
  </si>
  <si>
    <t>odsouzení pachatele</t>
  </si>
  <si>
    <t>151b</t>
  </si>
  <si>
    <t>Dopad na dítě</t>
  </si>
  <si>
    <t>hospitalizace</t>
  </si>
  <si>
    <t xml:space="preserve">tělesné poškození </t>
  </si>
  <si>
    <t>nutnost poskytnutí psychologické pomoci</t>
  </si>
  <si>
    <t>153a</t>
  </si>
  <si>
    <t xml:space="preserve">posttr. stresová porucha </t>
  </si>
  <si>
    <t xml:space="preserve">úmrtí </t>
  </si>
  <si>
    <t>těhotenství</t>
  </si>
  <si>
    <t>155a</t>
  </si>
  <si>
    <t>V (MPSV) 20-01    str. 7/16</t>
  </si>
  <si>
    <t xml:space="preserve">X. Přestupky </t>
  </si>
  <si>
    <t xml:space="preserve">Pachatel přestupku </t>
  </si>
  <si>
    <t>rodič</t>
  </si>
  <si>
    <t>člen rodiny</t>
  </si>
  <si>
    <t>jiná fyzická osoba</t>
  </si>
  <si>
    <t>podnikající FO</t>
  </si>
  <si>
    <t>právnická osoba</t>
  </si>
  <si>
    <t>přestupek podle § 59 odst. 1 písm. a) ZSPOD a jiný správní delikt podle § 59f odst. 1 písm. a) ZSPOD</t>
  </si>
  <si>
    <t>přestupek podle § 59 odst. 1 písm. b) ZSPOD a jiný správní delikt podle § 59f odst. 2 písm. a) ZSPOD</t>
  </si>
  <si>
    <t>přestupek podle § 59 odst. 1 písm. c) ZSPOD a jiný správní delikt podle § 59f odst. 2 písm. b) ZSPOD</t>
  </si>
  <si>
    <t xml:space="preserve">                                                                         a</t>
  </si>
  <si>
    <t xml:space="preserve">Přestupek podle § 59 odst. 1 písm. d) ZSPOD </t>
  </si>
  <si>
    <t>Řádek 172: Součet sloupců 2 až 6 se musí rovnat sloupci 1.</t>
  </si>
  <si>
    <t>Přestupek podle § 59 odst. 1 písm. e) ZSPOD</t>
  </si>
  <si>
    <t>Řádek 173: Součet sloupců 2 až 6 se musí rovnat sloupci 1.</t>
  </si>
  <si>
    <t>Přestupek podle § 59 odst. 1 písm. f) ZSPOD</t>
  </si>
  <si>
    <t>Řádek 174: Součet sloupců 2 až 6 se musí rovnat sloupci 1.</t>
  </si>
  <si>
    <t>Přestupek podle § 59 odst. 1 písm. g) ZSPOD</t>
  </si>
  <si>
    <t>Řádek 175: Součet sloupců 2 až 6 se musí rovnat sloupci 1.</t>
  </si>
  <si>
    <t>Přestupek podle § 59 odst. 1 písm. h) ZSPOD</t>
  </si>
  <si>
    <t>Řádek 176: Součet sloupců 2 až 6 se musí rovnat sloupci 1.</t>
  </si>
  <si>
    <t>Přestupek podle § 59 odst. 1 písm. i) ZSPOD</t>
  </si>
  <si>
    <t>176a</t>
  </si>
  <si>
    <t>Řádek 176a: Součet sloupců 2 až 6 se musí rovnat sloupci 1.</t>
  </si>
  <si>
    <t>Přestupek podle § 59 odst. 1 písm. j) ZSPOD</t>
  </si>
  <si>
    <t>176b</t>
  </si>
  <si>
    <t>Řádek 176b: Součet sloupců 2 až 6 se musí rovnat sloupci 1.</t>
  </si>
  <si>
    <t>Přestupek podle § 59 odst. 2 ZSPOD</t>
  </si>
  <si>
    <t>176c</t>
  </si>
  <si>
    <t>Řádek 176b: Součet sloupců 2 až 4 se musí rovnat sloupci 1.</t>
  </si>
  <si>
    <t>Přestupek podle § 59 odst. 3 ZSPOD</t>
  </si>
  <si>
    <t>176d</t>
  </si>
  <si>
    <t>Řádek 176c: Součet sloupců 5 a 6 se musí rovnat sloupci 1.</t>
  </si>
  <si>
    <t>Přestupek podle § 59a odst. 1 ZSPOD</t>
  </si>
  <si>
    <t>176e</t>
  </si>
  <si>
    <t>Řádek 176d: Součet sloupců 4 až 6 se musí rovnat sloupci 1.</t>
  </si>
  <si>
    <t>Přestupek podle § 59b odst. 1 ZSPOD</t>
  </si>
  <si>
    <t>176f</t>
  </si>
  <si>
    <t>Řádek 176e: Součet sloupců 4 až 6 se musí rovnat sloupci 1.</t>
  </si>
  <si>
    <t xml:space="preserve">Přestupek podle § 59c odst. 1 ZSPOD </t>
  </si>
  <si>
    <t>176g</t>
  </si>
  <si>
    <t>Řádek 176f: Součet sloupců 4 až 6 se musí rovnat sloupci 1.</t>
  </si>
  <si>
    <t xml:space="preserve">Přestupek podle § 59d odst. 1 písm. a)  ZSPOD </t>
  </si>
  <si>
    <t>176h</t>
  </si>
  <si>
    <t>Řádek 176g: Součet sloupců 2 až 4 se musí rovnat sloupci 1.</t>
  </si>
  <si>
    <t xml:space="preserve">Přestupek podle § 59d odst. 1 písm. b)  ZSPOD </t>
  </si>
  <si>
    <t>176i</t>
  </si>
  <si>
    <t>Řádek 176h: Součet sloupců 2 až 4 se musí rovnat sloupci 1.</t>
  </si>
  <si>
    <t xml:space="preserve">Přestupek podle § 59d odst. 1 písm. c)  ZSPOD </t>
  </si>
  <si>
    <t>176j</t>
  </si>
  <si>
    <t>Řádek 176i: sloupec 2 se musí rovnat sloupci 1.</t>
  </si>
  <si>
    <t>Zneužívání dítěte k fyzickým pracím (§28 odst.1f) zákona o přestupcích)</t>
  </si>
  <si>
    <t>XI. Počet zaměstnanců orgánu sociálně-právní ochrany dětí k 31. 12. sledovaného roku</t>
  </si>
  <si>
    <t>kurátoři pro děti a mládež</t>
  </si>
  <si>
    <t>zaměstnanci vykonávající agendu dohod o výkonu pěstounské péče</t>
  </si>
  <si>
    <t>ostatní zaměstnanci vykonávající agendu NRP</t>
  </si>
  <si>
    <t>zaměstnanci specializující se na agendu ochrany týraných a zneužívaných dětí</t>
  </si>
  <si>
    <t>Počet zaměstnanců celkem</t>
  </si>
  <si>
    <t>Přepočtené úvazky zaměstnanců OSPOD</t>
  </si>
  <si>
    <t>181a</t>
  </si>
  <si>
    <t>70891095</t>
  </si>
  <si>
    <t>Středočeský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</si>
</sst>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\ ##0"/>
  </numFmts>
  <fonts count="72">
    <font>
      <sz val="10"/>
      <color indexed="8"/>
      <name val="Arial CE"/>
      <family val="0"/>
    </font>
    <font>
      <sz val="10"/>
      <color indexed="8"/>
      <name val="Times New Roman CE"/>
      <family val="0"/>
    </font>
    <font>
      <sz val="9"/>
      <color indexed="8"/>
      <name val="Times New Roman CE"/>
      <family val="0"/>
    </font>
    <font>
      <b/>
      <sz val="9"/>
      <color indexed="8"/>
      <name val="Times New Roman CE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9"/>
      <color indexed="8"/>
      <name val="Arial CE"/>
      <family val="0"/>
    </font>
    <font>
      <b/>
      <i/>
      <sz val="9"/>
      <color indexed="8"/>
      <name val="Arial CE"/>
      <family val="0"/>
    </font>
    <font>
      <i/>
      <sz val="9"/>
      <color indexed="8"/>
      <name val="Arial CE"/>
      <family val="0"/>
    </font>
    <font>
      <sz val="9"/>
      <color indexed="11"/>
      <name val="Times New Roman CE"/>
      <family val="0"/>
    </font>
    <font>
      <sz val="11"/>
      <color indexed="8"/>
      <name val="Times New Roman"/>
      <family val="0"/>
    </font>
    <font>
      <sz val="11"/>
      <color indexed="8"/>
      <name val="Arial CE"/>
      <family val="0"/>
    </font>
    <font>
      <sz val="16"/>
      <color indexed="8"/>
      <name val="Arial CE"/>
      <family val="0"/>
    </font>
    <font>
      <b/>
      <sz val="16"/>
      <color indexed="8"/>
      <name val="Times New Roman"/>
      <family val="0"/>
    </font>
    <font>
      <b/>
      <sz val="11"/>
      <color indexed="8"/>
      <name val="Times New Roman CE"/>
      <family val="0"/>
    </font>
    <font>
      <i/>
      <sz val="9"/>
      <color indexed="8"/>
      <name val="Times New Roman CE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 CE"/>
      <family val="0"/>
    </font>
    <font>
      <b/>
      <sz val="9"/>
      <color indexed="8"/>
      <name val="Times New Roman"/>
      <family val="0"/>
    </font>
    <font>
      <b/>
      <sz val="11"/>
      <color indexed="8"/>
      <name val="Arial CE"/>
      <family val="0"/>
    </font>
    <font>
      <sz val="11"/>
      <color indexed="8"/>
      <name val="Times New Roman CE"/>
      <family val="0"/>
    </font>
    <font>
      <sz val="16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Times New Roman"/>
      <family val="0"/>
    </font>
    <font>
      <sz val="9"/>
      <color indexed="11"/>
      <name val="Times New Roman"/>
      <family val="0"/>
    </font>
    <font>
      <b/>
      <sz val="12"/>
      <color indexed="8"/>
      <name val="Arial CE"/>
      <family val="0"/>
    </font>
    <font>
      <sz val="8"/>
      <color indexed="8"/>
      <name val="Times New Roman CE"/>
      <family val="0"/>
    </font>
    <font>
      <b/>
      <i/>
      <sz val="11"/>
      <color indexed="8"/>
      <name val="Arial"/>
      <family val="0"/>
    </font>
    <font>
      <b/>
      <sz val="14"/>
      <color indexed="8"/>
      <name val="Times New Roman CE"/>
      <family val="0"/>
    </font>
    <font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darkGrid">
        <fgColor indexed="8"/>
        <bgColor indexed="12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0" fillId="22" borderId="6" applyNumberFormat="0" applyFont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</cellStyleXfs>
  <cellXfs count="68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2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 shrinkToFit="1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 wrapText="1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0" fontId="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left"/>
      <protection/>
    </xf>
    <xf numFmtId="0" fontId="10" fillId="33" borderId="0" xfId="0" applyFont="1" applyFill="1" applyAlignment="1" applyProtection="1">
      <alignment horizontal="left" vertical="center" wrapText="1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left" vertical="center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vertical="center" wrapText="1"/>
      <protection/>
    </xf>
    <xf numFmtId="0" fontId="0" fillId="33" borderId="15" xfId="0" applyFill="1" applyBorder="1" applyAlignment="1" applyProtection="1">
      <alignment vertical="center" wrapText="1"/>
      <protection/>
    </xf>
    <xf numFmtId="0" fontId="5" fillId="33" borderId="25" xfId="0" applyFont="1" applyFill="1" applyBorder="1" applyAlignment="1" applyProtection="1">
      <alignment vertical="center"/>
      <protection/>
    </xf>
    <xf numFmtId="0" fontId="5" fillId="33" borderId="26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horizontal="left"/>
      <protection/>
    </xf>
    <xf numFmtId="0" fontId="4" fillId="33" borderId="27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10" fillId="33" borderId="29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0" fontId="10" fillId="33" borderId="30" xfId="0" applyFont="1" applyFill="1" applyBorder="1" applyAlignment="1" applyProtection="1">
      <alignment horizontal="center" vertical="center"/>
      <protection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6" fillId="33" borderId="11" xfId="0" applyFont="1" applyFill="1" applyBorder="1" applyAlignment="1" applyProtection="1">
      <alignment horizontal="left"/>
      <protection/>
    </xf>
    <xf numFmtId="0" fontId="10" fillId="0" borderId="32" xfId="0" applyFont="1" applyFill="1" applyBorder="1" applyAlignment="1" applyProtection="1">
      <alignment horizontal="left" vertical="top" wrapText="1"/>
      <protection locked="0"/>
    </xf>
    <xf numFmtId="0" fontId="11" fillId="0" borderId="33" xfId="0" applyFont="1" applyFill="1" applyBorder="1" applyAlignment="1" applyProtection="1">
      <alignment horizontal="left" vertical="top" wrapText="1"/>
      <protection locked="0"/>
    </xf>
    <xf numFmtId="0" fontId="11" fillId="0" borderId="34" xfId="0" applyFont="1" applyFill="1" applyBorder="1" applyAlignment="1" applyProtection="1">
      <alignment horizontal="left" vertical="top" wrapText="1"/>
      <protection locked="0"/>
    </xf>
    <xf numFmtId="0" fontId="11" fillId="0" borderId="35" xfId="0" applyFont="1" applyFill="1" applyBorder="1" applyAlignment="1" applyProtection="1">
      <alignment horizontal="left" vertical="top" wrapText="1"/>
      <protection locked="0"/>
    </xf>
    <xf numFmtId="0" fontId="11" fillId="0" borderId="36" xfId="0" applyFont="1" applyFill="1" applyBorder="1" applyAlignment="1" applyProtection="1">
      <alignment horizontal="left" vertical="top" wrapText="1"/>
      <protection locked="0"/>
    </xf>
    <xf numFmtId="0" fontId="11" fillId="0" borderId="37" xfId="0" applyFont="1" applyFill="1" applyBorder="1" applyAlignment="1" applyProtection="1">
      <alignment horizontal="left" vertical="top" wrapText="1"/>
      <protection locked="0"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18" fillId="33" borderId="0" xfId="0" applyFont="1" applyFill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18" fillId="33" borderId="0" xfId="0" applyFont="1" applyFill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40" xfId="0" applyFont="1" applyFill="1" applyBorder="1" applyAlignment="1" applyProtection="1">
      <alignment horizontal="left" vertical="top" wrapText="1"/>
      <protection locked="0"/>
    </xf>
    <xf numFmtId="0" fontId="5" fillId="0" borderId="41" xfId="0" applyFont="1" applyFill="1" applyBorder="1" applyAlignment="1" applyProtection="1">
      <alignment horizontal="left" vertical="top" wrapText="1"/>
      <protection locked="0"/>
    </xf>
    <xf numFmtId="0" fontId="19" fillId="33" borderId="11" xfId="0" applyFont="1" applyFill="1" applyBorder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5" fillId="33" borderId="42" xfId="0" applyFont="1" applyFill="1" applyBorder="1" applyAlignment="1" applyProtection="1">
      <alignment vertical="center"/>
      <protection/>
    </xf>
    <xf numFmtId="0" fontId="5" fillId="33" borderId="43" xfId="0" applyFont="1" applyFill="1" applyBorder="1" applyAlignment="1" applyProtection="1">
      <alignment horizontal="center" vertical="center"/>
      <protection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Alignment="1" applyProtection="1">
      <alignment horizontal="left" wrapText="1"/>
      <protection/>
    </xf>
    <xf numFmtId="0" fontId="5" fillId="33" borderId="44" xfId="0" applyFont="1" applyFill="1" applyBorder="1" applyAlignment="1" applyProtection="1">
      <alignment horizontal="center" vertical="center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10" fillId="33" borderId="29" xfId="0" applyFont="1" applyFill="1" applyBorder="1" applyAlignment="1" applyProtection="1">
      <alignment vertical="center" wrapText="1"/>
      <protection/>
    </xf>
    <xf numFmtId="0" fontId="10" fillId="33" borderId="11" xfId="0" applyFont="1" applyFill="1" applyBorder="1" applyAlignment="1" applyProtection="1">
      <alignment vertical="center" wrapText="1"/>
      <protection/>
    </xf>
    <xf numFmtId="0" fontId="10" fillId="33" borderId="30" xfId="0" applyFont="1" applyFill="1" applyBorder="1" applyAlignment="1" applyProtection="1">
      <alignment vertical="center" wrapText="1"/>
      <protection/>
    </xf>
    <xf numFmtId="0" fontId="10" fillId="33" borderId="31" xfId="0" applyFont="1" applyFill="1" applyBorder="1" applyAlignment="1" applyProtection="1">
      <alignment vertical="center" wrapText="1"/>
      <protection/>
    </xf>
    <xf numFmtId="0" fontId="10" fillId="33" borderId="0" xfId="0" applyFont="1" applyFill="1" applyAlignment="1" applyProtection="1">
      <alignment vertical="center" wrapText="1"/>
      <protection/>
    </xf>
    <xf numFmtId="0" fontId="4" fillId="0" borderId="4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4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21" fillId="33" borderId="0" xfId="0" applyFont="1" applyFill="1" applyAlignment="1" applyProtection="1">
      <alignment horizontal="right"/>
      <protection/>
    </xf>
    <xf numFmtId="0" fontId="22" fillId="33" borderId="0" xfId="0" applyFont="1" applyFill="1" applyAlignment="1" applyProtection="1">
      <alignment horizontal="right" vertical="top"/>
      <protection/>
    </xf>
    <xf numFmtId="0" fontId="23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6" fillId="33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0" fontId="4" fillId="33" borderId="4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27" fillId="33" borderId="38" xfId="0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left" vertical="top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26" fillId="33" borderId="0" xfId="0" applyFont="1" applyFill="1" applyAlignment="1" applyProtection="1">
      <alignment horizontal="center" wrapText="1"/>
      <protection/>
    </xf>
    <xf numFmtId="0" fontId="27" fillId="33" borderId="1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 applyProtection="1">
      <alignment horizontal="left" vertical="top" wrapText="1"/>
      <protection/>
    </xf>
    <xf numFmtId="0" fontId="5" fillId="33" borderId="42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 wrapText="1"/>
      <protection/>
    </xf>
    <xf numFmtId="0" fontId="3" fillId="33" borderId="0" xfId="0" applyFont="1" applyFill="1" applyAlignment="1" applyProtection="1">
      <alignment horizontal="left" wrapText="1"/>
      <protection/>
    </xf>
    <xf numFmtId="0" fontId="14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top" wrapText="1"/>
      <protection locked="0"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 vertical="top" wrapText="1"/>
      <protection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31" fillId="33" borderId="10" xfId="0" applyFont="1" applyFill="1" applyBorder="1" applyAlignment="1" applyProtection="1">
      <alignment horizontal="center" vertical="top" wrapText="1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7" xfId="0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horizontal="center" wrapText="1"/>
      <protection/>
    </xf>
    <xf numFmtId="0" fontId="11" fillId="33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4" fillId="33" borderId="43" xfId="0" applyFont="1" applyFill="1" applyBorder="1" applyAlignment="1" applyProtection="1">
      <alignment horizontal="left" vertical="center"/>
      <protection/>
    </xf>
    <xf numFmtId="0" fontId="4" fillId="33" borderId="54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55" xfId="0" applyFont="1" applyFill="1" applyBorder="1" applyAlignment="1" applyProtection="1">
      <alignment horizontal="left" vertical="center"/>
      <protection/>
    </xf>
    <xf numFmtId="0" fontId="4" fillId="33" borderId="56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164" fontId="4" fillId="34" borderId="44" xfId="0" applyNumberFormat="1" applyFont="1" applyFill="1" applyBorder="1" applyAlignment="1" applyProtection="1">
      <alignment horizontal="center" vertical="center"/>
      <protection locked="0"/>
    </xf>
    <xf numFmtId="164" fontId="4" fillId="34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164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4" fillId="34" borderId="44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/>
      <protection/>
    </xf>
    <xf numFmtId="164" fontId="4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5" xfId="0" applyNumberFormat="1" applyFont="1" applyFill="1" applyBorder="1" applyAlignment="1" applyProtection="1">
      <alignment horizontal="center" vertical="center"/>
      <protection/>
    </xf>
    <xf numFmtId="16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164" fontId="37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0" xfId="0" applyNumberFormat="1" applyFont="1" applyFill="1" applyBorder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164" fontId="5" fillId="34" borderId="10" xfId="0" applyNumberFormat="1" applyFont="1" applyFill="1" applyBorder="1" applyAlignment="1" applyProtection="1">
      <alignment horizontal="center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16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164" fontId="4" fillId="0" borderId="51" xfId="0" applyNumberFormat="1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64" fontId="4" fillId="0" borderId="30" xfId="0" applyNumberFormat="1" applyFont="1" applyFill="1" applyBorder="1" applyAlignment="1" applyProtection="1">
      <alignment horizontal="center" vertical="center"/>
      <protection locked="0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22" xfId="0" applyNumberFormat="1" applyFont="1" applyFill="1" applyBorder="1" applyAlignment="1" applyProtection="1">
      <alignment horizontal="center" vertical="center"/>
      <protection locked="0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5" xfId="0" applyNumberFormat="1" applyFont="1" applyFill="1" applyBorder="1" applyAlignment="1" applyProtection="1">
      <alignment horizontal="center" vertical="center"/>
      <protection locked="0"/>
    </xf>
    <xf numFmtId="164" fontId="4" fillId="0" borderId="56" xfId="0" applyNumberFormat="1" applyFont="1" applyFill="1" applyBorder="1" applyAlignment="1" applyProtection="1">
      <alignment horizontal="center" vertical="center"/>
      <protection locked="0"/>
    </xf>
    <xf numFmtId="164" fontId="4" fillId="0" borderId="57" xfId="0" applyNumberFormat="1" applyFont="1" applyFill="1" applyBorder="1" applyAlignment="1" applyProtection="1">
      <alignment horizontal="center" vertical="center"/>
      <protection locked="0"/>
    </xf>
    <xf numFmtId="164" fontId="4" fillId="0" borderId="55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164" fontId="4" fillId="0" borderId="58" xfId="0" applyNumberFormat="1" applyFont="1" applyFill="1" applyBorder="1" applyAlignment="1" applyProtection="1">
      <alignment horizontal="center" vertical="center"/>
      <protection locked="0"/>
    </xf>
    <xf numFmtId="164" fontId="4" fillId="0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 locked="0"/>
    </xf>
    <xf numFmtId="164" fontId="4" fillId="0" borderId="45" xfId="0" applyNumberFormat="1" applyFont="1" applyFill="1" applyBorder="1" applyAlignment="1" applyProtection="1">
      <alignment horizontal="center" vertical="center"/>
      <protection locked="0"/>
    </xf>
    <xf numFmtId="164" fontId="4" fillId="0" borderId="59" xfId="0" applyNumberFormat="1" applyFont="1" applyFill="1" applyBorder="1" applyAlignment="1" applyProtection="1">
      <alignment horizontal="center" vertical="center"/>
      <protection locked="0"/>
    </xf>
    <xf numFmtId="164" fontId="4" fillId="0" borderId="43" xfId="0" applyNumberFormat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horizontal="center" vertical="center"/>
      <protection locked="0"/>
    </xf>
    <xf numFmtId="164" fontId="4" fillId="0" borderId="42" xfId="0" applyNumberFormat="1" applyFont="1" applyFill="1" applyBorder="1" applyAlignment="1" applyProtection="1">
      <alignment horizontal="center" vertical="center"/>
      <protection locked="0"/>
    </xf>
    <xf numFmtId="164" fontId="4" fillId="0" borderId="38" xfId="0" applyNumberFormat="1" applyFont="1" applyFill="1" applyBorder="1" applyAlignment="1" applyProtection="1">
      <alignment horizontal="center" vertical="center"/>
      <protection locked="0"/>
    </xf>
    <xf numFmtId="164" fontId="4" fillId="0" borderId="29" xfId="0" applyNumberFormat="1" applyFont="1" applyFill="1" applyBorder="1" applyAlignment="1" applyProtection="1">
      <alignment horizontal="center" vertical="center"/>
      <protection locked="0"/>
    </xf>
    <xf numFmtId="164" fontId="4" fillId="0" borderId="48" xfId="0" applyNumberFormat="1" applyFont="1" applyFill="1" applyBorder="1" applyAlignment="1" applyProtection="1">
      <alignment horizontal="center" vertical="center"/>
      <protection locked="0"/>
    </xf>
    <xf numFmtId="164" fontId="4" fillId="0" borderId="50" xfId="0" applyNumberFormat="1" applyFont="1" applyFill="1" applyBorder="1" applyAlignment="1" applyProtection="1">
      <alignment horizontal="center" vertical="center"/>
      <protection locked="0"/>
    </xf>
    <xf numFmtId="16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 applyProtection="1">
      <alignment horizontal="center" vertical="center" wrapText="1"/>
      <protection/>
    </xf>
    <xf numFmtId="164" fontId="2" fillId="34" borderId="14" xfId="0" applyNumberFormat="1" applyFont="1" applyFill="1" applyBorder="1" applyAlignment="1" applyProtection="1">
      <alignment horizontal="center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 wrapText="1"/>
      <protection/>
    </xf>
    <xf numFmtId="164" fontId="2" fillId="34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 vertical="top" wrapText="1"/>
      <protection/>
    </xf>
    <xf numFmtId="0" fontId="0" fillId="0" borderId="0" xfId="0" applyFill="1" applyAlignment="1" applyProtection="1">
      <alignment vertical="top"/>
      <protection/>
    </xf>
    <xf numFmtId="0" fontId="10" fillId="33" borderId="0" xfId="0" applyFont="1" applyFill="1" applyAlignment="1" applyProtection="1">
      <alignment wrapText="1"/>
      <protection/>
    </xf>
    <xf numFmtId="0" fontId="33" fillId="33" borderId="39" xfId="0" applyFont="1" applyFill="1" applyBorder="1" applyAlignment="1" applyProtection="1">
      <alignment horizontal="center" vertical="center"/>
      <protection/>
    </xf>
    <xf numFmtId="0" fontId="34" fillId="0" borderId="40" xfId="0" applyFont="1" applyFill="1" applyBorder="1" applyAlignment="1" applyProtection="1">
      <alignment horizontal="center"/>
      <protection/>
    </xf>
    <xf numFmtId="0" fontId="34" fillId="0" borderId="41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20" fillId="33" borderId="13" xfId="0" applyFont="1" applyFill="1" applyBorder="1" applyAlignment="1" applyProtection="1">
      <alignment horizontal="center" vertical="center"/>
      <protection/>
    </xf>
    <xf numFmtId="0" fontId="20" fillId="33" borderId="14" xfId="0" applyFont="1" applyFill="1" applyBorder="1" applyAlignment="1" applyProtection="1">
      <alignment horizontal="center" vertic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0" fontId="20" fillId="34" borderId="13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49" fontId="0" fillId="33" borderId="0" xfId="0" applyNumberForma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center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49" fontId="32" fillId="33" borderId="0" xfId="0" applyNumberFormat="1" applyFont="1" applyFill="1" applyAlignment="1" applyProtection="1">
      <alignment vertical="center"/>
      <protection locked="0"/>
    </xf>
    <xf numFmtId="0" fontId="4" fillId="33" borderId="60" xfId="0" applyFont="1" applyFill="1" applyBorder="1" applyAlignment="1" applyProtection="1">
      <alignment horizontal="center" vertical="center" wrapText="1"/>
      <protection/>
    </xf>
    <xf numFmtId="0" fontId="4" fillId="33" borderId="61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right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7" xfId="0" applyFill="1" applyBorder="1" applyAlignment="1" applyProtection="1">
      <alignment vertical="center"/>
      <protection/>
    </xf>
    <xf numFmtId="0" fontId="4" fillId="34" borderId="59" xfId="0" applyFont="1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 locked="0"/>
    </xf>
    <xf numFmtId="0" fontId="4" fillId="34" borderId="14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horizontal="center" vertical="center"/>
      <protection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5" fillId="33" borderId="5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left" vertical="center" wrapText="1"/>
      <protection/>
    </xf>
    <xf numFmtId="0" fontId="5" fillId="33" borderId="58" xfId="0" applyFont="1" applyFill="1" applyBorder="1" applyAlignment="1" applyProtection="1">
      <alignment horizontal="left" vertical="center" wrapText="1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63" xfId="0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15" xfId="0" applyFont="1" applyFill="1" applyBorder="1" applyAlignment="1" applyProtection="1">
      <alignment horizontal="left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18" fillId="33" borderId="14" xfId="0" applyFont="1" applyFill="1" applyBorder="1" applyAlignment="1" applyProtection="1">
      <alignment horizontal="left" wrapText="1"/>
      <protection/>
    </xf>
    <xf numFmtId="0" fontId="5" fillId="33" borderId="64" xfId="0" applyFont="1" applyFill="1" applyBorder="1" applyAlignment="1" applyProtection="1">
      <alignment horizontal="center" vertical="center" wrapText="1"/>
      <protection/>
    </xf>
    <xf numFmtId="0" fontId="5" fillId="33" borderId="65" xfId="0" applyFont="1" applyFill="1" applyBorder="1" applyAlignment="1" applyProtection="1">
      <alignment horizontal="center" vertical="center" wrapText="1"/>
      <protection/>
    </xf>
    <xf numFmtId="0" fontId="5" fillId="33" borderId="58" xfId="0" applyFont="1" applyFill="1" applyBorder="1" applyAlignment="1" applyProtection="1">
      <alignment horizontal="center" vertical="center" wrapText="1"/>
      <protection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164" fontId="4" fillId="34" borderId="13" xfId="0" applyNumberFormat="1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10" fillId="33" borderId="13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50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/>
    </xf>
    <xf numFmtId="0" fontId="10" fillId="33" borderId="63" xfId="0" applyFont="1" applyFill="1" applyBorder="1" applyAlignment="1" applyProtection="1">
      <alignment horizontal="center" vertical="center" wrapText="1"/>
      <protection/>
    </xf>
    <xf numFmtId="0" fontId="10" fillId="33" borderId="29" xfId="0" applyFont="1" applyFill="1" applyBorder="1" applyAlignment="1" applyProtection="1">
      <alignment horizontal="center" vertical="center" wrapText="1"/>
      <protection/>
    </xf>
    <xf numFmtId="0" fontId="10" fillId="33" borderId="50" xfId="0" applyFont="1" applyFill="1" applyBorder="1" applyAlignment="1" applyProtection="1">
      <alignment horizontal="center" vertical="center" wrapText="1"/>
      <protection/>
    </xf>
    <xf numFmtId="0" fontId="10" fillId="33" borderId="30" xfId="0" applyFont="1" applyFill="1" applyBorder="1" applyAlignment="1" applyProtection="1">
      <alignment horizontal="center" vertical="center" wrapText="1"/>
      <protection/>
    </xf>
    <xf numFmtId="0" fontId="10" fillId="33" borderId="51" xfId="0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38" xfId="0" applyFont="1" applyFill="1" applyBorder="1" applyAlignment="1" applyProtection="1">
      <alignment horizontal="center" vertical="center" wrapText="1"/>
      <protection/>
    </xf>
    <xf numFmtId="0" fontId="10" fillId="33" borderId="58" xfId="0" applyFont="1" applyFill="1" applyBorder="1" applyAlignment="1" applyProtection="1">
      <alignment horizontal="center" vertical="center" wrapText="1"/>
      <protection/>
    </xf>
    <xf numFmtId="0" fontId="10" fillId="33" borderId="16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20" fillId="33" borderId="38" xfId="0" applyFont="1" applyFill="1" applyBorder="1" applyAlignment="1" applyProtection="1">
      <alignment horizontal="center" vertical="center" wrapText="1"/>
      <protection/>
    </xf>
    <xf numFmtId="0" fontId="20" fillId="33" borderId="16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horizontal="center" vertical="center" wrapText="1"/>
      <protection/>
    </xf>
    <xf numFmtId="0" fontId="20" fillId="33" borderId="15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 applyProtection="1">
      <alignment horizontal="left" vertical="center" wrapText="1"/>
      <protection/>
    </xf>
    <xf numFmtId="0" fontId="10" fillId="33" borderId="15" xfId="0" applyFont="1" applyFill="1" applyBorder="1" applyAlignment="1" applyProtection="1">
      <alignment horizontal="left" vertical="center" wrapText="1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0" fillId="33" borderId="66" xfId="0" applyFont="1" applyFill="1" applyBorder="1" applyAlignment="1" applyProtection="1">
      <alignment horizontal="center" vertical="center" wrapText="1"/>
      <protection/>
    </xf>
    <xf numFmtId="0" fontId="10" fillId="33" borderId="31" xfId="0" applyFont="1" applyFill="1" applyBorder="1" applyAlignment="1" applyProtection="1">
      <alignment horizontal="center" vertical="center" wrapText="1"/>
      <protection/>
    </xf>
    <xf numFmtId="0" fontId="10" fillId="33" borderId="67" xfId="0" applyFont="1" applyFill="1" applyBorder="1" applyAlignment="1" applyProtection="1">
      <alignment horizontal="center" vertical="center" wrapText="1"/>
      <protection/>
    </xf>
    <xf numFmtId="164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63" xfId="0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20" fillId="33" borderId="13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vertical="center" wrapText="1"/>
      <protection/>
    </xf>
    <xf numFmtId="0" fontId="11" fillId="0" borderId="15" xfId="0" applyFont="1" applyFill="1" applyBorder="1" applyAlignment="1" applyProtection="1">
      <alignment vertical="center" wrapText="1"/>
      <protection/>
    </xf>
    <xf numFmtId="0" fontId="20" fillId="33" borderId="29" xfId="0" applyFont="1" applyFill="1" applyBorder="1" applyAlignment="1" applyProtection="1">
      <alignment horizontal="center" vertical="center" wrapText="1"/>
      <protection/>
    </xf>
    <xf numFmtId="0" fontId="20" fillId="33" borderId="50" xfId="0" applyFont="1" applyFill="1" applyBorder="1" applyAlignment="1" applyProtection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center" vertical="center" wrapText="1"/>
      <protection/>
    </xf>
    <xf numFmtId="0" fontId="20" fillId="33" borderId="51" xfId="0" applyFont="1" applyFill="1" applyBorder="1" applyAlignment="1" applyProtection="1">
      <alignment horizontal="center" vertical="center" wrapText="1"/>
      <protection/>
    </xf>
    <xf numFmtId="0" fontId="20" fillId="33" borderId="13" xfId="0" applyFont="1" applyFill="1" applyBorder="1" applyAlignment="1" applyProtection="1">
      <alignment horizontal="left" vertical="center" wrapText="1"/>
      <protection/>
    </xf>
    <xf numFmtId="0" fontId="20" fillId="33" borderId="15" xfId="0" applyFont="1" applyFill="1" applyBorder="1" applyAlignment="1" applyProtection="1">
      <alignment horizontal="left" vertical="center" wrapText="1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4" borderId="1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4" fillId="34" borderId="63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164" fontId="4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 applyProtection="1">
      <alignment horizontal="left" vertical="center"/>
      <protection/>
    </xf>
    <xf numFmtId="0" fontId="2" fillId="33" borderId="38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wrapText="1"/>
      <protection/>
    </xf>
    <xf numFmtId="0" fontId="2" fillId="33" borderId="29" xfId="0" applyFont="1" applyFill="1" applyBorder="1" applyAlignment="1" applyProtection="1">
      <alignment horizontal="center" vertical="center" wrapText="1"/>
      <protection/>
    </xf>
    <xf numFmtId="0" fontId="2" fillId="33" borderId="50" xfId="0" applyFont="1" applyFill="1" applyBorder="1" applyAlignment="1" applyProtection="1">
      <alignment horizontal="center"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164" fontId="1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center" vertical="top" wrapText="1"/>
      <protection locked="0"/>
    </xf>
    <xf numFmtId="0" fontId="18" fillId="33" borderId="38" xfId="0" applyFont="1" applyFill="1" applyBorder="1" applyAlignment="1" applyProtection="1">
      <alignment horizontal="center" vertical="center"/>
      <protection/>
    </xf>
    <xf numFmtId="0" fontId="18" fillId="33" borderId="16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top" wrapText="1"/>
      <protection/>
    </xf>
    <xf numFmtId="0" fontId="5" fillId="33" borderId="50" xfId="0" applyFont="1" applyFill="1" applyBorder="1" applyAlignment="1" applyProtection="1">
      <alignment horizontal="center" vertical="top" wrapText="1"/>
      <protection/>
    </xf>
    <xf numFmtId="0" fontId="5" fillId="33" borderId="30" xfId="0" applyFont="1" applyFill="1" applyBorder="1" applyAlignment="1" applyProtection="1">
      <alignment horizontal="center" vertical="top" wrapText="1"/>
      <protection/>
    </xf>
    <xf numFmtId="0" fontId="5" fillId="33" borderId="51" xfId="0" applyFont="1" applyFill="1" applyBorder="1" applyAlignment="1" applyProtection="1">
      <alignment horizontal="center" vertical="top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horizontal="center" vertical="center"/>
      <protection/>
    </xf>
    <xf numFmtId="164" fontId="1" fillId="34" borderId="13" xfId="0" applyNumberFormat="1" applyFont="1" applyFill="1" applyBorder="1" applyAlignment="1" applyProtection="1">
      <alignment horizontal="center" vertical="center"/>
      <protection locked="0"/>
    </xf>
    <xf numFmtId="164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 wrapText="1"/>
      <protection/>
    </xf>
    <xf numFmtId="0" fontId="2" fillId="33" borderId="38" xfId="0" applyFont="1" applyFill="1" applyBorder="1" applyAlignment="1" applyProtection="1">
      <alignment horizontal="left" vertical="center"/>
      <protection/>
    </xf>
    <xf numFmtId="0" fontId="2" fillId="33" borderId="58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2" fillId="33" borderId="14" xfId="0" applyFont="1" applyFill="1" applyBorder="1" applyAlignment="1" applyProtection="1">
      <alignment vertical="center" wrapText="1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164" fontId="2" fillId="34" borderId="13" xfId="0" applyNumberFormat="1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2" fillId="34" borderId="15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vertical="top" wrapText="1"/>
      <protection locked="0"/>
    </xf>
    <xf numFmtId="0" fontId="2" fillId="0" borderId="33" xfId="0" applyFont="1" applyFill="1" applyBorder="1" applyAlignment="1" applyProtection="1">
      <alignment vertical="top" wrapText="1"/>
      <protection locked="0"/>
    </xf>
    <xf numFmtId="0" fontId="2" fillId="0" borderId="34" xfId="0" applyFont="1" applyFill="1" applyBorder="1" applyAlignment="1" applyProtection="1">
      <alignment vertical="top" wrapText="1"/>
      <protection locked="0"/>
    </xf>
    <xf numFmtId="0" fontId="2" fillId="0" borderId="68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69" xfId="0" applyFont="1" applyFill="1" applyBorder="1" applyAlignment="1" applyProtection="1">
      <alignment vertical="top" wrapText="1"/>
      <protection locked="0"/>
    </xf>
    <xf numFmtId="0" fontId="2" fillId="0" borderId="35" xfId="0" applyFont="1" applyFill="1" applyBorder="1" applyAlignment="1" applyProtection="1">
      <alignment vertical="top" wrapText="1"/>
      <protection locked="0"/>
    </xf>
    <xf numFmtId="0" fontId="2" fillId="0" borderId="36" xfId="0" applyFont="1" applyFill="1" applyBorder="1" applyAlignment="1" applyProtection="1">
      <alignment vertical="top" wrapText="1"/>
      <protection locked="0"/>
    </xf>
    <xf numFmtId="0" fontId="2" fillId="0" borderId="37" xfId="0" applyFont="1" applyFill="1" applyBorder="1" applyAlignment="1" applyProtection="1">
      <alignment vertical="top" wrapText="1"/>
      <protection locked="0"/>
    </xf>
    <xf numFmtId="0" fontId="5" fillId="33" borderId="70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 wrapText="1"/>
      <protection/>
    </xf>
    <xf numFmtId="0" fontId="5" fillId="33" borderId="50" xfId="0" applyFont="1" applyFill="1" applyBorder="1" applyAlignment="1" applyProtection="1">
      <alignment vertical="center"/>
      <protection/>
    </xf>
    <xf numFmtId="0" fontId="5" fillId="33" borderId="38" xfId="0" applyFont="1" applyFill="1" applyBorder="1" applyAlignment="1" applyProtection="1">
      <alignment vertical="center"/>
      <protection/>
    </xf>
    <xf numFmtId="0" fontId="5" fillId="33" borderId="51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5" fillId="33" borderId="45" xfId="0" applyFont="1" applyFill="1" applyBorder="1" applyAlignment="1" applyProtection="1">
      <alignment vertical="center"/>
      <protection/>
    </xf>
    <xf numFmtId="0" fontId="5" fillId="33" borderId="59" xfId="0" applyFont="1" applyFill="1" applyBorder="1" applyAlignment="1" applyProtection="1">
      <alignment vertical="center"/>
      <protection/>
    </xf>
    <xf numFmtId="0" fontId="5" fillId="33" borderId="48" xfId="0" applyFont="1" applyFill="1" applyBorder="1" applyAlignment="1" applyProtection="1">
      <alignment vertical="center"/>
      <protection/>
    </xf>
    <xf numFmtId="0" fontId="5" fillId="33" borderId="12" xfId="0" applyFont="1" applyFill="1" applyBorder="1" applyAlignment="1" applyProtection="1">
      <alignment vertical="center"/>
      <protection/>
    </xf>
    <xf numFmtId="0" fontId="5" fillId="33" borderId="70" xfId="0" applyFont="1" applyFill="1" applyBorder="1" applyAlignment="1" applyProtection="1">
      <alignment vertical="center" wrapText="1"/>
      <protection/>
    </xf>
    <xf numFmtId="0" fontId="5" fillId="33" borderId="15" xfId="0" applyFont="1" applyFill="1" applyBorder="1" applyAlignment="1" applyProtection="1">
      <alignment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5" fillId="33" borderId="71" xfId="0" applyFont="1" applyFill="1" applyBorder="1" applyAlignment="1" applyProtection="1">
      <alignment horizontal="center" vertical="center" wrapText="1"/>
      <protection/>
    </xf>
    <xf numFmtId="0" fontId="5" fillId="33" borderId="72" xfId="0" applyFont="1" applyFill="1" applyBorder="1" applyAlignment="1" applyProtection="1">
      <alignment horizontal="center" vertical="center" wrapText="1"/>
      <protection/>
    </xf>
    <xf numFmtId="0" fontId="5" fillId="33" borderId="7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5" fillId="33" borderId="33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5" fillId="33" borderId="45" xfId="0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 wrapText="1"/>
      <protection/>
    </xf>
    <xf numFmtId="0" fontId="5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6" fillId="33" borderId="74" xfId="0" applyFont="1" applyFill="1" applyBorder="1" applyAlignment="1" applyProtection="1">
      <alignment vertical="center" wrapText="1"/>
      <protection/>
    </xf>
    <xf numFmtId="0" fontId="5" fillId="33" borderId="68" xfId="0" applyFont="1" applyFill="1" applyBorder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6" fillId="33" borderId="28" xfId="0" applyFont="1" applyFill="1" applyBorder="1" applyAlignment="1" applyProtection="1">
      <alignment vertical="center" wrapText="1"/>
      <protection/>
    </xf>
    <xf numFmtId="0" fontId="6" fillId="33" borderId="75" xfId="0" applyFont="1" applyFill="1" applyBorder="1" applyAlignment="1" applyProtection="1">
      <alignment vertical="center" wrapText="1"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6" fillId="33" borderId="51" xfId="0" applyFont="1" applyFill="1" applyBorder="1" applyAlignment="1" applyProtection="1">
      <alignment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 applyProtection="1">
      <alignment horizontal="center" vertical="center" wrapText="1"/>
      <protection/>
    </xf>
    <xf numFmtId="0" fontId="5" fillId="33" borderId="52" xfId="0" applyFont="1" applyFill="1" applyBorder="1" applyAlignment="1" applyProtection="1">
      <alignment vertical="center" wrapText="1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77" xfId="0" applyFill="1" applyBorder="1" applyAlignment="1" applyProtection="1">
      <alignment vertical="center"/>
      <protection/>
    </xf>
    <xf numFmtId="0" fontId="5" fillId="33" borderId="22" xfId="0" applyFont="1" applyFill="1" applyBorder="1" applyAlignment="1" applyProtection="1">
      <alignment vertical="center"/>
      <protection/>
    </xf>
    <xf numFmtId="0" fontId="5" fillId="33" borderId="78" xfId="0" applyFont="1" applyFill="1" applyBorder="1" applyAlignment="1" applyProtection="1">
      <alignment vertical="center"/>
      <protection/>
    </xf>
    <xf numFmtId="0" fontId="0" fillId="0" borderId="79" xfId="0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56" xfId="0" applyFill="1" applyBorder="1" applyAlignment="1" applyProtection="1">
      <alignment vertical="center"/>
      <protection/>
    </xf>
    <xf numFmtId="0" fontId="5" fillId="33" borderId="53" xfId="0" applyFont="1" applyFill="1" applyBorder="1" applyAlignment="1" applyProtection="1">
      <alignment vertical="center" wrapText="1"/>
      <protection/>
    </xf>
    <xf numFmtId="0" fontId="6" fillId="33" borderId="53" xfId="0" applyFont="1" applyFill="1" applyBorder="1" applyAlignment="1" applyProtection="1">
      <alignment vertical="center" wrapText="1"/>
      <protection/>
    </xf>
    <xf numFmtId="0" fontId="0" fillId="0" borderId="77" xfId="0" applyFill="1" applyBorder="1" applyAlignment="1" applyProtection="1">
      <alignment vertical="center" wrapText="1"/>
      <protection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6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vertical="center" wrapText="1"/>
      <protection locked="0"/>
    </xf>
    <xf numFmtId="0" fontId="5" fillId="33" borderId="50" xfId="0" applyFont="1" applyFill="1" applyBorder="1" applyAlignment="1" applyProtection="1">
      <alignment vertical="center" wrapText="1"/>
      <protection/>
    </xf>
    <xf numFmtId="0" fontId="5" fillId="33" borderId="49" xfId="0" applyFont="1" applyFill="1" applyBorder="1" applyAlignment="1" applyProtection="1">
      <alignment vertical="center" wrapText="1"/>
      <protection/>
    </xf>
    <xf numFmtId="0" fontId="0" fillId="0" borderId="22" xfId="0" applyFill="1" applyBorder="1" applyAlignment="1" applyProtection="1">
      <alignment vertical="center" wrapText="1"/>
      <protection/>
    </xf>
    <xf numFmtId="0" fontId="5" fillId="33" borderId="52" xfId="0" applyFont="1" applyFill="1" applyBorder="1" applyAlignment="1" applyProtection="1">
      <alignment horizontal="left" vertical="center" wrapText="1"/>
      <protection/>
    </xf>
    <xf numFmtId="0" fontId="5" fillId="33" borderId="53" xfId="0" applyFont="1" applyFill="1" applyBorder="1" applyAlignment="1" applyProtection="1">
      <alignment horizontal="left" vertical="center" wrapText="1"/>
      <protection/>
    </xf>
    <xf numFmtId="0" fontId="5" fillId="33" borderId="77" xfId="0" applyFont="1" applyFill="1" applyBorder="1" applyAlignment="1" applyProtection="1">
      <alignment horizontal="left" vertical="center" wrapText="1"/>
      <protection/>
    </xf>
    <xf numFmtId="0" fontId="5" fillId="33" borderId="80" xfId="0" applyFont="1" applyFill="1" applyBorder="1" applyAlignment="1" applyProtection="1">
      <alignment vertical="center" wrapText="1"/>
      <protection/>
    </xf>
    <xf numFmtId="0" fontId="5" fillId="33" borderId="81" xfId="0" applyFont="1" applyFill="1" applyBorder="1" applyAlignment="1" applyProtection="1">
      <alignment vertical="center"/>
      <protection/>
    </xf>
    <xf numFmtId="0" fontId="5" fillId="33" borderId="82" xfId="0" applyFont="1" applyFill="1" applyBorder="1" applyAlignment="1" applyProtection="1">
      <alignment vertical="center"/>
      <protection/>
    </xf>
    <xf numFmtId="0" fontId="6" fillId="33" borderId="38" xfId="0" applyFont="1" applyFill="1" applyBorder="1" applyAlignment="1" applyProtection="1">
      <alignment vertical="center" wrapText="1"/>
      <protection/>
    </xf>
    <xf numFmtId="0" fontId="5" fillId="33" borderId="70" xfId="0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31" xfId="0" applyFont="1" applyFill="1" applyBorder="1" applyAlignment="1" applyProtection="1">
      <alignment vertical="center" wrapText="1"/>
      <protection/>
    </xf>
    <xf numFmtId="0" fontId="5" fillId="33" borderId="76" xfId="0" applyFont="1" applyFill="1" applyBorder="1" applyAlignment="1" applyProtection="1">
      <alignment horizontal="left" vertical="center"/>
      <protection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vertical="center" wrapText="1"/>
      <protection/>
    </xf>
    <xf numFmtId="0" fontId="6" fillId="33" borderId="15" xfId="0" applyFont="1" applyFill="1" applyBorder="1" applyAlignment="1" applyProtection="1">
      <alignment vertical="center" wrapText="1"/>
      <protection/>
    </xf>
    <xf numFmtId="0" fontId="5" fillId="33" borderId="29" xfId="0" applyFont="1" applyFill="1" applyBorder="1" applyAlignment="1" applyProtection="1">
      <alignment horizontal="left" vertical="top" wrapText="1"/>
      <protection/>
    </xf>
    <xf numFmtId="0" fontId="5" fillId="33" borderId="50" xfId="0" applyFont="1" applyFill="1" applyBorder="1" applyAlignment="1" applyProtection="1">
      <alignment horizontal="left" vertical="top" wrapText="1"/>
      <protection/>
    </xf>
    <xf numFmtId="0" fontId="5" fillId="33" borderId="27" xfId="0" applyFont="1" applyFill="1" applyBorder="1" applyAlignment="1" applyProtection="1">
      <alignment horizontal="left" vertical="top" wrapText="1"/>
      <protection/>
    </xf>
    <xf numFmtId="0" fontId="5" fillId="33" borderId="28" xfId="0" applyFont="1" applyFill="1" applyBorder="1" applyAlignment="1" applyProtection="1">
      <alignment horizontal="left" vertical="top" wrapText="1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51" xfId="0" applyFont="1" applyFill="1" applyBorder="1" applyAlignment="1" applyProtection="1">
      <alignment horizontal="left" vertical="top" wrapText="1"/>
      <protection/>
    </xf>
    <xf numFmtId="0" fontId="18" fillId="33" borderId="29" xfId="0" applyFont="1" applyFill="1" applyBorder="1" applyAlignment="1" applyProtection="1">
      <alignment horizontal="left" vertical="top" wrapText="1"/>
      <protection/>
    </xf>
    <xf numFmtId="0" fontId="35" fillId="33" borderId="50" xfId="0" applyFont="1" applyFill="1" applyBorder="1" applyAlignment="1" applyProtection="1">
      <alignment horizontal="left" vertical="top" wrapText="1"/>
      <protection/>
    </xf>
    <xf numFmtId="0" fontId="35" fillId="33" borderId="30" xfId="0" applyFont="1" applyFill="1" applyBorder="1" applyAlignment="1" applyProtection="1">
      <alignment horizontal="left" vertical="top" wrapText="1"/>
      <protection/>
    </xf>
    <xf numFmtId="0" fontId="35" fillId="33" borderId="51" xfId="0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left" vertical="top" wrapText="1"/>
      <protection/>
    </xf>
    <xf numFmtId="0" fontId="6" fillId="33" borderId="50" xfId="0" applyFont="1" applyFill="1" applyBorder="1" applyAlignment="1" applyProtection="1">
      <alignment horizontal="left" vertical="top" wrapText="1"/>
      <protection/>
    </xf>
    <xf numFmtId="0" fontId="6" fillId="33" borderId="30" xfId="0" applyFont="1" applyFill="1" applyBorder="1" applyAlignment="1" applyProtection="1">
      <alignment horizontal="left" vertical="top" wrapText="1"/>
      <protection/>
    </xf>
    <xf numFmtId="0" fontId="6" fillId="33" borderId="51" xfId="0" applyFont="1" applyFill="1" applyBorder="1" applyAlignment="1" applyProtection="1">
      <alignment horizontal="left" vertical="top" wrapText="1"/>
      <protection/>
    </xf>
    <xf numFmtId="0" fontId="31" fillId="33" borderId="29" xfId="0" applyFont="1" applyFill="1" applyBorder="1" applyAlignment="1" applyProtection="1">
      <alignment horizontal="left" vertical="top" wrapText="1"/>
      <protection/>
    </xf>
    <xf numFmtId="0" fontId="36" fillId="33" borderId="50" xfId="0" applyFont="1" applyFill="1" applyBorder="1" applyAlignment="1" applyProtection="1">
      <alignment horizontal="left" vertical="top" wrapText="1"/>
      <protection/>
    </xf>
    <xf numFmtId="0" fontId="36" fillId="33" borderId="27" xfId="0" applyFont="1" applyFill="1" applyBorder="1" applyAlignment="1" applyProtection="1">
      <alignment horizontal="left" vertical="top" wrapText="1"/>
      <protection/>
    </xf>
    <xf numFmtId="0" fontId="36" fillId="33" borderId="28" xfId="0" applyFont="1" applyFill="1" applyBorder="1" applyAlignment="1" applyProtection="1">
      <alignment horizontal="left" vertical="top" wrapText="1"/>
      <protection/>
    </xf>
    <xf numFmtId="0" fontId="36" fillId="33" borderId="30" xfId="0" applyFont="1" applyFill="1" applyBorder="1" applyAlignment="1" applyProtection="1">
      <alignment horizontal="left" vertical="top" wrapText="1"/>
      <protection/>
    </xf>
    <xf numFmtId="0" fontId="36" fillId="33" borderId="51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49" fontId="2" fillId="33" borderId="29" xfId="0" applyNumberFormat="1" applyFont="1" applyFill="1" applyBorder="1" applyAlignment="1" applyProtection="1">
      <alignment horizontal="left" vertical="top" wrapText="1"/>
      <protection/>
    </xf>
    <xf numFmtId="49" fontId="2" fillId="33" borderId="50" xfId="0" applyNumberFormat="1" applyFont="1" applyFill="1" applyBorder="1" applyAlignment="1" applyProtection="1">
      <alignment horizontal="left" vertical="top" wrapText="1"/>
      <protection/>
    </xf>
    <xf numFmtId="49" fontId="2" fillId="33" borderId="27" xfId="0" applyNumberFormat="1" applyFont="1" applyFill="1" applyBorder="1" applyAlignment="1" applyProtection="1">
      <alignment horizontal="left" vertical="top" wrapText="1"/>
      <protection/>
    </xf>
    <xf numFmtId="49" fontId="2" fillId="33" borderId="28" xfId="0" applyNumberFormat="1" applyFont="1" applyFill="1" applyBorder="1" applyAlignment="1" applyProtection="1">
      <alignment horizontal="left" vertical="top" wrapText="1"/>
      <protection/>
    </xf>
    <xf numFmtId="49" fontId="2" fillId="33" borderId="30" xfId="0" applyNumberFormat="1" applyFont="1" applyFill="1" applyBorder="1" applyAlignment="1" applyProtection="1">
      <alignment horizontal="left" vertical="top" wrapText="1"/>
      <protection/>
    </xf>
    <xf numFmtId="49" fontId="2" fillId="33" borderId="51" xfId="0" applyNumberFormat="1" applyFont="1" applyFill="1" applyBorder="1" applyAlignment="1" applyProtection="1">
      <alignment horizontal="left" vertical="top" wrapText="1"/>
      <protection/>
    </xf>
    <xf numFmtId="0" fontId="2" fillId="33" borderId="29" xfId="0" applyFont="1" applyFill="1" applyBorder="1" applyAlignment="1" applyProtection="1">
      <alignment horizontal="center" vertical="top" wrapText="1"/>
      <protection/>
    </xf>
    <xf numFmtId="0" fontId="2" fillId="33" borderId="50" xfId="0" applyFont="1" applyFill="1" applyBorder="1" applyAlignment="1" applyProtection="1">
      <alignment horizontal="center" vertical="top" wrapText="1"/>
      <protection/>
    </xf>
    <xf numFmtId="0" fontId="2" fillId="33" borderId="30" xfId="0" applyFont="1" applyFill="1" applyBorder="1" applyAlignment="1" applyProtection="1">
      <alignment horizontal="center" vertical="top" wrapText="1"/>
      <protection/>
    </xf>
    <xf numFmtId="0" fontId="2" fillId="33" borderId="51" xfId="0" applyFont="1" applyFill="1" applyBorder="1" applyAlignment="1" applyProtection="1">
      <alignment horizontal="center" vertical="top" wrapText="1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2" fillId="33" borderId="27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left" vertical="top" wrapText="1"/>
      <protection locked="0"/>
    </xf>
    <xf numFmtId="0" fontId="2" fillId="34" borderId="40" xfId="0" applyFont="1" applyFill="1" applyBorder="1" applyAlignment="1" applyProtection="1">
      <alignment horizontal="left" vertical="top" wrapText="1"/>
      <protection locked="0"/>
    </xf>
    <xf numFmtId="0" fontId="0" fillId="34" borderId="40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horizontal="left" vertical="top" wrapText="1"/>
      <protection locked="0"/>
    </xf>
    <xf numFmtId="0" fontId="2" fillId="33" borderId="0" xfId="0" applyFont="1" applyFill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5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0" fillId="0" borderId="31" xfId="0" applyFill="1" applyBorder="1" applyAlignment="1" applyProtection="1">
      <alignment horizontal="center" vertical="center" wrapText="1"/>
      <protection/>
    </xf>
    <xf numFmtId="0" fontId="0" fillId="0" borderId="51" xfId="0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 wrapText="1"/>
      <protection/>
    </xf>
    <xf numFmtId="0" fontId="2" fillId="33" borderId="15" xfId="0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4" fontId="4" fillId="0" borderId="15" xfId="0" applyNumberFormat="1" applyFont="1" applyFill="1" applyBorder="1" applyAlignment="1" applyProtection="1">
      <alignment horizontal="center" vertical="center"/>
      <protection/>
    </xf>
    <xf numFmtId="164" fontId="4" fillId="0" borderId="44" xfId="0" applyNumberFormat="1" applyFont="1" applyFill="1" applyBorder="1" applyAlignment="1" applyProtection="1">
      <alignment horizontal="center" vertical="center"/>
      <protection/>
    </xf>
    <xf numFmtId="164" fontId="5" fillId="0" borderId="15" xfId="0" applyNumberFormat="1" applyFont="1" applyFill="1" applyBorder="1" applyAlignment="1" applyProtection="1">
      <alignment horizontal="center" vertical="center"/>
      <protection/>
    </xf>
    <xf numFmtId="164" fontId="10" fillId="0" borderId="10" xfId="0" applyNumberFormat="1" applyFont="1" applyFill="1" applyBorder="1" applyAlignment="1" applyProtection="1">
      <alignment horizontal="center" vertical="center"/>
      <protection/>
    </xf>
    <xf numFmtId="164" fontId="10" fillId="34" borderId="10" xfId="0" applyNumberFormat="1" applyFont="1" applyFill="1" applyBorder="1" applyAlignment="1" applyProtection="1">
      <alignment horizontal="center" vertical="center"/>
      <protection/>
    </xf>
    <xf numFmtId="164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right" vertical="center"/>
      <protection locked="0"/>
    </xf>
  </cellXfs>
  <cellStyles count="4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Kontrolní buňka" xfId="34"/>
    <cellStyle name="Nadpis 1" xfId="35"/>
    <cellStyle name="Nadpis 2" xfId="36"/>
    <cellStyle name="Nadpis 3" xfId="37"/>
    <cellStyle name="Nadpis 4" xfId="38"/>
    <cellStyle name="Název" xfId="39"/>
    <cellStyle name="Neutrální" xfId="40"/>
    <cellStyle name="Poznámka" xfId="41"/>
    <cellStyle name="Propojená buňka" xfId="42"/>
    <cellStyle name="Správně" xfId="43"/>
    <cellStyle name="Špat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99"/>
      <rgbColor rgb="00FFFFFF"/>
      <rgbColor rgb="00FF0000"/>
      <rgbColor rgb="0000808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257175</xdr:colOff>
      <xdr:row>3</xdr:row>
      <xdr:rowOff>123825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3049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95250</xdr:rowOff>
    </xdr:from>
    <xdr:to>
      <xdr:col>2</xdr:col>
      <xdr:colOff>228600</xdr:colOff>
      <xdr:row>3</xdr:row>
      <xdr:rowOff>133350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H3" sqref="H3:J3"/>
    </sheetView>
  </sheetViews>
  <sheetFormatPr defaultColWidth="9.00390625" defaultRowHeight="0" customHeight="1" zeroHeight="1"/>
  <cols>
    <col min="1" max="1" width="1.625" style="256" customWidth="1"/>
    <col min="2" max="2" width="13.75390625" style="0" customWidth="1"/>
    <col min="4" max="4" width="8.00390625" style="0" customWidth="1"/>
    <col min="5" max="5" width="7.75390625" style="0" customWidth="1"/>
    <col min="6" max="6" width="17.625" style="0" customWidth="1"/>
    <col min="7" max="7" width="12.25390625" style="0" customWidth="1"/>
    <col min="8" max="8" width="6.25390625" style="0" customWidth="1"/>
    <col min="9" max="9" width="8.375" style="0" customWidth="1"/>
    <col min="10" max="10" width="10.375" style="0" customWidth="1"/>
    <col min="11" max="11" width="1.75390625" style="256" customWidth="1"/>
    <col min="12" max="14" width="0" style="0" hidden="1" customWidth="1"/>
  </cols>
  <sheetData>
    <row r="1" spans="1:11" s="256" customFormat="1" ht="14.2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.75" customHeight="1">
      <c r="A2" s="40"/>
      <c r="B2" s="337"/>
      <c r="C2" s="45"/>
      <c r="D2" s="45"/>
      <c r="E2" s="45"/>
      <c r="F2" s="45"/>
      <c r="G2" s="45"/>
      <c r="H2" s="45"/>
      <c r="I2" s="45"/>
      <c r="J2" s="45"/>
      <c r="K2" s="40"/>
    </row>
    <row r="3" spans="1:11" ht="27" customHeight="1">
      <c r="A3" s="40"/>
      <c r="B3" s="337"/>
      <c r="C3" s="45"/>
      <c r="D3" s="45"/>
      <c r="E3" s="45"/>
      <c r="F3" s="45"/>
      <c r="G3" s="45"/>
      <c r="H3" s="338" t="s">
        <v>0</v>
      </c>
      <c r="I3" s="339"/>
      <c r="J3" s="340"/>
      <c r="K3" s="40"/>
    </row>
    <row r="4" spans="1:11" ht="12.75" customHeight="1">
      <c r="A4" s="40"/>
      <c r="B4" s="45"/>
      <c r="C4" s="19"/>
      <c r="D4" s="19"/>
      <c r="E4" s="19"/>
      <c r="F4" s="19"/>
      <c r="G4" s="45"/>
      <c r="H4" s="45"/>
      <c r="I4" s="45"/>
      <c r="J4" s="45"/>
      <c r="K4" s="40"/>
    </row>
    <row r="5" spans="1:11" ht="12.75" customHeight="1">
      <c r="A5" s="40"/>
      <c r="B5" s="28" t="s">
        <v>1</v>
      </c>
      <c r="C5" s="27"/>
      <c r="D5" s="27"/>
      <c r="E5" s="19"/>
      <c r="F5" s="19"/>
      <c r="G5" s="45"/>
      <c r="H5" s="45"/>
      <c r="I5" s="45"/>
      <c r="J5" s="45"/>
      <c r="K5" s="40"/>
    </row>
    <row r="6" spans="1:11" ht="15" customHeight="1">
      <c r="A6" s="40"/>
      <c r="B6" s="28" t="s">
        <v>2</v>
      </c>
      <c r="C6" s="27"/>
      <c r="D6" s="27"/>
      <c r="E6" s="257"/>
      <c r="F6" s="257"/>
      <c r="G6" s="258"/>
      <c r="H6" s="28" t="s">
        <v>3</v>
      </c>
      <c r="I6" s="27"/>
      <c r="J6" s="45"/>
      <c r="K6" s="40"/>
    </row>
    <row r="7" spans="1:11" ht="13.5" customHeight="1">
      <c r="A7" s="40"/>
      <c r="B7" s="257"/>
      <c r="C7" s="257"/>
      <c r="D7" s="257"/>
      <c r="E7" s="257"/>
      <c r="F7" s="257"/>
      <c r="G7" s="259"/>
      <c r="H7" s="335" t="s">
        <v>4</v>
      </c>
      <c r="I7" s="336"/>
      <c r="J7" s="336"/>
      <c r="K7" s="40"/>
    </row>
    <row r="8" spans="1:11" ht="12.75" customHeight="1">
      <c r="A8" s="40"/>
      <c r="B8" s="341" t="s">
        <v>5</v>
      </c>
      <c r="C8" s="341"/>
      <c r="D8" s="341"/>
      <c r="E8" s="341"/>
      <c r="F8" s="341"/>
      <c r="G8" s="341"/>
      <c r="H8" s="28" t="s">
        <v>6</v>
      </c>
      <c r="I8" s="27"/>
      <c r="J8" s="45"/>
      <c r="K8" s="40"/>
    </row>
    <row r="9" spans="1:14" ht="13.5" customHeight="1">
      <c r="A9" s="40"/>
      <c r="B9" s="28" t="s">
        <v>7</v>
      </c>
      <c r="C9" s="28"/>
      <c r="D9" s="28"/>
      <c r="E9" s="28"/>
      <c r="F9" s="28"/>
      <c r="G9" s="28"/>
      <c r="H9" s="28" t="s">
        <v>8</v>
      </c>
      <c r="I9" s="27"/>
      <c r="J9" s="45"/>
      <c r="K9" s="40"/>
      <c r="L9" s="45"/>
      <c r="M9" s="45"/>
      <c r="N9" s="45"/>
    </row>
    <row r="10" spans="1:14" ht="12.75" customHeight="1">
      <c r="A10" s="40"/>
      <c r="B10" s="28" t="s">
        <v>9</v>
      </c>
      <c r="C10" s="28"/>
      <c r="D10" s="28"/>
      <c r="E10" s="28"/>
      <c r="F10" s="28"/>
      <c r="G10" s="28"/>
      <c r="H10" s="28"/>
      <c r="I10" s="27"/>
      <c r="J10" s="45"/>
      <c r="K10" s="40"/>
      <c r="L10" s="45"/>
      <c r="M10" s="45"/>
      <c r="N10" s="45"/>
    </row>
    <row r="11" spans="1:14" ht="12.75" customHeight="1">
      <c r="A11" s="40"/>
      <c r="B11" s="341" t="s">
        <v>10</v>
      </c>
      <c r="C11" s="341"/>
      <c r="D11" s="341"/>
      <c r="E11" s="341"/>
      <c r="F11" s="341"/>
      <c r="G11" s="37"/>
      <c r="H11" s="344" t="s">
        <v>11</v>
      </c>
      <c r="I11" s="345"/>
      <c r="J11" s="346"/>
      <c r="K11" s="40"/>
      <c r="L11" s="45"/>
      <c r="M11" s="45"/>
      <c r="N11" s="45"/>
    </row>
    <row r="12" spans="1:14" ht="14.25" customHeight="1">
      <c r="A12" s="40"/>
      <c r="B12" s="28"/>
      <c r="C12" s="28"/>
      <c r="D12" s="28"/>
      <c r="E12" s="28"/>
      <c r="F12" s="28"/>
      <c r="G12" s="28"/>
      <c r="H12" s="347" t="s">
        <v>483</v>
      </c>
      <c r="I12" s="348"/>
      <c r="J12" s="349"/>
      <c r="K12" s="40"/>
      <c r="L12" s="45"/>
      <c r="M12" s="45"/>
      <c r="N12" s="45"/>
    </row>
    <row r="13" spans="1:11" ht="15" customHeight="1">
      <c r="A13" s="40"/>
      <c r="B13" s="28" t="s">
        <v>12</v>
      </c>
      <c r="C13" s="28"/>
      <c r="D13" s="28"/>
      <c r="E13" s="28"/>
      <c r="F13" s="28"/>
      <c r="G13" s="28"/>
      <c r="H13" s="260"/>
      <c r="I13" s="260"/>
      <c r="J13" s="259"/>
      <c r="K13" s="40"/>
    </row>
    <row r="14" spans="1:11" ht="15" customHeight="1">
      <c r="A14" s="40"/>
      <c r="B14" s="20" t="s">
        <v>13</v>
      </c>
      <c r="C14" s="28"/>
      <c r="D14" s="28"/>
      <c r="E14" s="28"/>
      <c r="F14" s="28"/>
      <c r="G14" s="254" t="s">
        <v>14</v>
      </c>
      <c r="H14" s="350" t="s">
        <v>484</v>
      </c>
      <c r="I14" s="351"/>
      <c r="J14" s="352"/>
      <c r="K14" s="40"/>
    </row>
    <row r="15" spans="1:11" ht="27" customHeight="1">
      <c r="A15" s="40"/>
      <c r="B15" s="28" t="s">
        <v>15</v>
      </c>
      <c r="C15" s="28"/>
      <c r="D15" s="28"/>
      <c r="E15" s="28"/>
      <c r="F15" s="28"/>
      <c r="G15" s="28"/>
      <c r="H15" s="261"/>
      <c r="I15" s="261"/>
      <c r="J15" s="261"/>
      <c r="K15" s="40"/>
    </row>
    <row r="16" spans="1:11" ht="15" customHeight="1">
      <c r="A16" s="40"/>
      <c r="B16" s="28" t="s">
        <v>16</v>
      </c>
      <c r="C16" s="28"/>
      <c r="D16" s="28"/>
      <c r="E16" s="28"/>
      <c r="F16" s="366"/>
      <c r="G16" s="367"/>
      <c r="H16" s="350"/>
      <c r="I16" s="351"/>
      <c r="J16" s="352"/>
      <c r="K16" s="40"/>
    </row>
    <row r="17" spans="1:11" ht="23.25" customHeight="1">
      <c r="A17" s="40"/>
      <c r="B17" s="19"/>
      <c r="C17" s="45"/>
      <c r="D17" s="45"/>
      <c r="E17" s="45"/>
      <c r="F17" s="45"/>
      <c r="G17" s="45"/>
      <c r="H17" s="45"/>
      <c r="I17" s="45"/>
      <c r="J17" s="45"/>
      <c r="K17" s="40"/>
    </row>
    <row r="18" spans="1:11" ht="12.75" customHeight="1">
      <c r="A18" s="40"/>
      <c r="B18" s="19"/>
      <c r="C18" s="45"/>
      <c r="D18" s="45"/>
      <c r="E18" s="45"/>
      <c r="F18" s="45"/>
      <c r="G18" s="45"/>
      <c r="H18" s="45"/>
      <c r="I18" s="45"/>
      <c r="J18" s="45"/>
      <c r="K18" s="40"/>
    </row>
    <row r="19" spans="1:11" ht="20.25" customHeight="1">
      <c r="A19" s="40"/>
      <c r="B19" s="355"/>
      <c r="C19" s="356"/>
      <c r="D19" s="356"/>
      <c r="E19" s="356"/>
      <c r="F19" s="356"/>
      <c r="G19" s="356"/>
      <c r="H19" s="356"/>
      <c r="I19" s="356"/>
      <c r="J19" s="356"/>
      <c r="K19" s="40"/>
    </row>
    <row r="20" spans="1:11" ht="20.25" customHeight="1">
      <c r="A20" s="40"/>
      <c r="B20" s="355"/>
      <c r="C20" s="356"/>
      <c r="D20" s="356"/>
      <c r="E20" s="356"/>
      <c r="F20" s="356"/>
      <c r="G20" s="356"/>
      <c r="H20" s="356"/>
      <c r="I20" s="356"/>
      <c r="J20" s="356"/>
      <c r="K20" s="40"/>
    </row>
    <row r="21" spans="1:11" ht="22.5" customHeight="1">
      <c r="A21" s="40"/>
      <c r="B21" s="355" t="s">
        <v>17</v>
      </c>
      <c r="C21" s="356"/>
      <c r="D21" s="356"/>
      <c r="E21" s="356"/>
      <c r="F21" s="356"/>
      <c r="G21" s="356"/>
      <c r="H21" s="356"/>
      <c r="I21" s="356"/>
      <c r="J21" s="356"/>
      <c r="K21" s="40"/>
    </row>
    <row r="22" spans="1:11" ht="20.25" customHeight="1">
      <c r="A22" s="40"/>
      <c r="B22" s="355" t="s">
        <v>18</v>
      </c>
      <c r="C22" s="356"/>
      <c r="D22" s="356"/>
      <c r="E22" s="356"/>
      <c r="F22" s="356"/>
      <c r="G22" s="356"/>
      <c r="H22" s="356"/>
      <c r="I22" s="356"/>
      <c r="J22" s="356"/>
      <c r="K22" s="40"/>
    </row>
    <row r="23" spans="1:11" ht="20.25" customHeight="1">
      <c r="A23" s="40"/>
      <c r="B23" s="355" t="s">
        <v>19</v>
      </c>
      <c r="C23" s="355"/>
      <c r="D23" s="355"/>
      <c r="E23" s="355"/>
      <c r="F23" s="355"/>
      <c r="G23" s="355"/>
      <c r="H23" s="355"/>
      <c r="I23" s="355"/>
      <c r="J23" s="355"/>
      <c r="K23" s="40"/>
    </row>
    <row r="24" spans="1:11" ht="20.25" customHeight="1">
      <c r="A24" s="40"/>
      <c r="B24" s="262"/>
      <c r="C24" s="78"/>
      <c r="D24" s="78"/>
      <c r="E24" s="79"/>
      <c r="F24" s="80">
        <v>2022</v>
      </c>
      <c r="G24" s="78"/>
      <c r="H24" s="78"/>
      <c r="I24" s="78"/>
      <c r="J24" s="78"/>
      <c r="K24" s="40"/>
    </row>
    <row r="25" spans="1:11" ht="12.75" customHeight="1">
      <c r="A25" s="40"/>
      <c r="B25" s="45"/>
      <c r="C25" s="45"/>
      <c r="D25" s="45"/>
      <c r="E25" s="45"/>
      <c r="F25" s="45"/>
      <c r="G25" s="45"/>
      <c r="H25" s="45"/>
      <c r="I25" s="45"/>
      <c r="J25" s="45"/>
      <c r="K25" s="40"/>
    </row>
    <row r="26" spans="1:11" ht="12.75" customHeight="1">
      <c r="A26" s="40"/>
      <c r="B26" s="45"/>
      <c r="C26" s="45"/>
      <c r="D26" s="45"/>
      <c r="E26" s="45"/>
      <c r="F26" s="45"/>
      <c r="G26" s="45"/>
      <c r="H26" s="45"/>
      <c r="I26" s="45"/>
      <c r="J26" s="45"/>
      <c r="K26" s="40"/>
    </row>
    <row r="27" spans="1:11" ht="15" customHeight="1">
      <c r="A27" s="40"/>
      <c r="B27" s="257"/>
      <c r="C27" s="45"/>
      <c r="D27" s="45"/>
      <c r="E27" s="45"/>
      <c r="F27" s="263"/>
      <c r="G27" s="343"/>
      <c r="H27" s="343"/>
      <c r="I27" s="45"/>
      <c r="J27" s="45"/>
      <c r="K27" s="40"/>
    </row>
    <row r="28" spans="1:11" ht="15" customHeight="1">
      <c r="A28" s="40"/>
      <c r="B28" s="257"/>
      <c r="C28" s="45"/>
      <c r="D28" s="45"/>
      <c r="E28" s="45"/>
      <c r="F28" s="263"/>
      <c r="G28" s="45"/>
      <c r="H28" s="45"/>
      <c r="I28" s="45"/>
      <c r="J28" s="45"/>
      <c r="K28" s="40"/>
    </row>
    <row r="29" spans="1:11" ht="43.5" customHeight="1">
      <c r="A29" s="40"/>
      <c r="B29" s="354"/>
      <c r="C29" s="354"/>
      <c r="D29" s="354"/>
      <c r="E29" s="354"/>
      <c r="F29" s="354"/>
      <c r="G29" s="354"/>
      <c r="H29" s="354"/>
      <c r="I29" s="354"/>
      <c r="J29" s="354"/>
      <c r="K29" s="40"/>
    </row>
    <row r="30" spans="1:11" ht="14.25" customHeight="1">
      <c r="A30" s="40"/>
      <c r="B30" s="257"/>
      <c r="C30" s="257"/>
      <c r="D30" s="257"/>
      <c r="E30" s="257"/>
      <c r="F30" s="257"/>
      <c r="G30" s="259"/>
      <c r="H30" s="259"/>
      <c r="I30" s="259"/>
      <c r="J30" s="259"/>
      <c r="K30" s="40"/>
    </row>
    <row r="31" spans="1:11" ht="33.75" customHeight="1">
      <c r="A31" s="40"/>
      <c r="B31" s="357"/>
      <c r="C31" s="357"/>
      <c r="D31" s="357"/>
      <c r="E31" s="357"/>
      <c r="F31" s="357"/>
      <c r="G31" s="357"/>
      <c r="H31" s="357"/>
      <c r="I31" s="357"/>
      <c r="J31" s="357"/>
      <c r="K31" s="40"/>
    </row>
    <row r="32" spans="1:11" ht="10.5" customHeight="1">
      <c r="A32" s="40"/>
      <c r="B32" s="257"/>
      <c r="C32" s="259"/>
      <c r="D32" s="259"/>
      <c r="E32" s="259"/>
      <c r="F32" s="259"/>
      <c r="G32" s="259"/>
      <c r="H32" s="259"/>
      <c r="I32" s="259"/>
      <c r="J32" s="259"/>
      <c r="K32" s="40"/>
    </row>
    <row r="33" spans="1:11" ht="19.5" customHeight="1">
      <c r="A33" s="40"/>
      <c r="B33" s="360" t="s">
        <v>20</v>
      </c>
      <c r="C33" s="264" t="s">
        <v>21</v>
      </c>
      <c r="D33" s="265"/>
      <c r="E33" s="371"/>
      <c r="F33" s="371"/>
      <c r="G33" s="371"/>
      <c r="H33" s="371"/>
      <c r="I33" s="372"/>
      <c r="J33" s="373"/>
      <c r="K33" s="40"/>
    </row>
    <row r="34" spans="1:11" ht="19.5" customHeight="1">
      <c r="A34" s="40"/>
      <c r="B34" s="361"/>
      <c r="C34" s="107" t="s">
        <v>22</v>
      </c>
      <c r="D34" s="108"/>
      <c r="E34" s="368"/>
      <c r="F34" s="368"/>
      <c r="G34" s="368"/>
      <c r="H34" s="368"/>
      <c r="I34" s="369"/>
      <c r="J34" s="370"/>
      <c r="K34" s="40"/>
    </row>
    <row r="35" spans="1:11" ht="19.5" customHeight="1">
      <c r="A35" s="40"/>
      <c r="B35" s="361"/>
      <c r="C35" s="266" t="s">
        <v>23</v>
      </c>
      <c r="D35" s="267"/>
      <c r="E35" s="368"/>
      <c r="F35" s="368"/>
      <c r="G35" s="368"/>
      <c r="H35" s="368"/>
      <c r="I35" s="369"/>
      <c r="J35" s="370"/>
      <c r="K35" s="40"/>
    </row>
    <row r="36" spans="1:11" ht="19.5" customHeight="1">
      <c r="A36" s="40"/>
      <c r="B36" s="362"/>
      <c r="C36" s="268" t="s">
        <v>24</v>
      </c>
      <c r="D36" s="269"/>
      <c r="E36" s="363"/>
      <c r="F36" s="363"/>
      <c r="G36" s="363"/>
      <c r="H36" s="363"/>
      <c r="I36" s="364"/>
      <c r="J36" s="365"/>
      <c r="K36" s="40"/>
    </row>
    <row r="37" spans="1:11" ht="18.75" customHeight="1">
      <c r="A37" s="40"/>
      <c r="B37" s="358"/>
      <c r="C37" s="270"/>
      <c r="D37" s="270"/>
      <c r="E37" s="342"/>
      <c r="F37" s="342"/>
      <c r="G37" s="342"/>
      <c r="H37" s="342"/>
      <c r="I37" s="343"/>
      <c r="J37" s="343"/>
      <c r="K37" s="40"/>
    </row>
    <row r="38" spans="1:11" ht="18.75" customHeight="1">
      <c r="A38" s="40"/>
      <c r="B38" s="358"/>
      <c r="C38" s="271"/>
      <c r="D38" s="271"/>
      <c r="E38" s="342"/>
      <c r="F38" s="342"/>
      <c r="G38" s="342"/>
      <c r="H38" s="342"/>
      <c r="I38" s="343"/>
      <c r="J38" s="343"/>
      <c r="K38" s="40"/>
    </row>
    <row r="39" spans="1:11" ht="18.75" customHeight="1">
      <c r="A39" s="40"/>
      <c r="B39" s="358"/>
      <c r="C39" s="270"/>
      <c r="D39" s="270"/>
      <c r="E39" s="342"/>
      <c r="F39" s="342"/>
      <c r="G39" s="342"/>
      <c r="H39" s="342"/>
      <c r="I39" s="342"/>
      <c r="J39" s="342"/>
      <c r="K39" s="40"/>
    </row>
    <row r="40" spans="1:11" ht="18.75" customHeight="1">
      <c r="A40" s="40"/>
      <c r="B40" s="358"/>
      <c r="C40" s="270"/>
      <c r="D40" s="270"/>
      <c r="E40" s="342"/>
      <c r="F40" s="342"/>
      <c r="G40" s="342"/>
      <c r="H40" s="342"/>
      <c r="I40" s="342"/>
      <c r="J40" s="342"/>
      <c r="K40" s="40"/>
    </row>
    <row r="41" spans="1:11" ht="12" customHeight="1">
      <c r="A41" s="40"/>
      <c r="B41" s="353"/>
      <c r="C41" s="353"/>
      <c r="D41" s="45"/>
      <c r="E41" s="45"/>
      <c r="F41" s="272"/>
      <c r="G41" s="359"/>
      <c r="H41" s="359"/>
      <c r="I41" s="359"/>
      <c r="J41" s="359"/>
      <c r="K41" s="40"/>
    </row>
  </sheetData>
  <sheetProtection formatCells="0" formatColumns="0" formatRows="0" insertColumns="0" insertRows="0" insertHyperlinks="0" deleteColumns="0" deleteRows="0" sort="0" autoFilter="0" pivotTables="0"/>
  <mergeCells count="30">
    <mergeCell ref="E38:J38"/>
    <mergeCell ref="F16:G16"/>
    <mergeCell ref="B20:J20"/>
    <mergeCell ref="B19:J19"/>
    <mergeCell ref="E35:J35"/>
    <mergeCell ref="B22:J22"/>
    <mergeCell ref="B23:J23"/>
    <mergeCell ref="E33:J33"/>
    <mergeCell ref="E34:J34"/>
    <mergeCell ref="G27:H27"/>
    <mergeCell ref="B41:C41"/>
    <mergeCell ref="B29:J29"/>
    <mergeCell ref="B21:J21"/>
    <mergeCell ref="B31:J31"/>
    <mergeCell ref="B37:B40"/>
    <mergeCell ref="G41:J41"/>
    <mergeCell ref="E39:J39"/>
    <mergeCell ref="E40:J40"/>
    <mergeCell ref="B33:B36"/>
    <mergeCell ref="E36:J36"/>
    <mergeCell ref="H7:J7"/>
    <mergeCell ref="B2:B3"/>
    <mergeCell ref="H3:J3"/>
    <mergeCell ref="B11:F11"/>
    <mergeCell ref="B8:G8"/>
    <mergeCell ref="E37:J37"/>
    <mergeCell ref="H11:J11"/>
    <mergeCell ref="H12:J12"/>
    <mergeCell ref="H14:J14"/>
    <mergeCell ref="H16:J16"/>
  </mergeCells>
  <dataValidations count="2">
    <dataValidation operator="equal" allowBlank="1" showInputMessage="1" showErrorMessage="1" sqref="H16"/>
    <dataValidation operator="equal" allowBlank="1" showInputMessage="1" showErrorMessage="1" sqref="H14"/>
  </dataValidations>
  <printOptions/>
  <pageMargins left="0.3" right="0.1968503937007874" top="0.31496062992125984" bottom="0.4330708661417323" header="0.4330708661417323" footer="0.2755905511811024"/>
  <pageSetup horizontalDpi="600" verticalDpi="600" orientation="portrait" paperSize="9" scale="10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2"/>
  <sheetViews>
    <sheetView showGridLines="0" zoomScale="90" zoomScaleNormal="90" zoomScalePageLayoutView="90" workbookViewId="0" topLeftCell="A1">
      <selection activeCell="AD24" sqref="AD24"/>
    </sheetView>
  </sheetViews>
  <sheetFormatPr defaultColWidth="9.00390625" defaultRowHeight="12.75"/>
  <cols>
    <col min="1" max="1" width="3.75390625" style="1" customWidth="1"/>
    <col min="2" max="2" width="15.625" style="3" customWidth="1"/>
    <col min="3" max="3" width="15.875" style="3" customWidth="1"/>
    <col min="4" max="4" width="7.875" style="3" customWidth="1"/>
    <col min="5" max="5" width="9.875" style="8" customWidth="1"/>
    <col min="6" max="6" width="11.25390625" style="8" customWidth="1"/>
    <col min="7" max="7" width="10.375" style="8" customWidth="1"/>
    <col min="8" max="8" width="9.125" style="8" customWidth="1"/>
    <col min="9" max="9" width="9.875" style="8" customWidth="1"/>
    <col min="10" max="10" width="9.375" style="3" customWidth="1"/>
    <col min="11" max="11" width="9.75390625" style="3" customWidth="1"/>
    <col min="12" max="12" width="1.75390625" style="3" customWidth="1"/>
    <col min="13" max="13" width="6.25390625" style="3" customWidth="1"/>
    <col min="14" max="14" width="20.00390625" style="3" customWidth="1"/>
    <col min="15" max="15" width="1.75390625" style="1" customWidth="1"/>
    <col min="16" max="20" width="3.25390625" style="1" hidden="1" customWidth="1"/>
    <col min="21" max="21" width="9.125" style="1" hidden="1" customWidth="1"/>
  </cols>
  <sheetData>
    <row r="1" spans="2:14" ht="14.25" customHeight="1">
      <c r="B1" s="9"/>
      <c r="C1" s="9"/>
      <c r="D1" s="9"/>
      <c r="E1" s="10"/>
      <c r="F1" s="10"/>
      <c r="G1" s="10"/>
      <c r="H1" s="10"/>
      <c r="I1" s="10"/>
      <c r="J1" s="76"/>
      <c r="K1" s="172"/>
      <c r="L1" s="172"/>
      <c r="M1" s="172"/>
      <c r="N1" s="172" t="s">
        <v>25</v>
      </c>
    </row>
    <row r="2" spans="2:14" ht="6" customHeight="1" hidden="1">
      <c r="B2" s="9"/>
      <c r="C2" s="9"/>
      <c r="D2" s="9"/>
      <c r="E2" s="10"/>
      <c r="F2" s="10"/>
      <c r="G2" s="10"/>
      <c r="H2" s="10"/>
      <c r="I2" s="10"/>
      <c r="J2" s="9"/>
      <c r="K2" s="9"/>
      <c r="L2" s="9"/>
      <c r="M2" s="9"/>
      <c r="N2" s="9"/>
    </row>
    <row r="3" spans="2:14" ht="12.75" customHeight="1" hidden="1">
      <c r="B3" s="9"/>
      <c r="C3" s="9"/>
      <c r="D3" s="9"/>
      <c r="E3" s="10"/>
      <c r="F3" s="10"/>
      <c r="G3" s="10"/>
      <c r="H3" s="10"/>
      <c r="I3" s="94"/>
      <c r="J3" s="9"/>
      <c r="K3" s="9"/>
      <c r="L3" s="9"/>
      <c r="M3" s="9"/>
      <c r="N3" s="9"/>
    </row>
    <row r="4" spans="2:14" ht="15.75" customHeight="1" hidden="1">
      <c r="B4" s="9"/>
      <c r="C4" s="9"/>
      <c r="D4" s="9"/>
      <c r="E4" s="10"/>
      <c r="F4" s="10"/>
      <c r="G4" s="10"/>
      <c r="H4" s="10"/>
      <c r="I4" s="10"/>
      <c r="J4" s="9"/>
      <c r="K4" s="9"/>
      <c r="L4" s="9"/>
      <c r="M4" s="9"/>
      <c r="N4" s="9"/>
    </row>
    <row r="5" spans="2:14" s="11" customFormat="1" ht="22.5" customHeight="1">
      <c r="B5" s="12" t="s">
        <v>26</v>
      </c>
      <c r="C5" s="9"/>
      <c r="D5" s="9"/>
      <c r="E5" s="10"/>
      <c r="F5" s="10"/>
      <c r="G5" s="10"/>
      <c r="H5" s="10"/>
      <c r="I5" s="10"/>
      <c r="J5" s="9"/>
      <c r="K5" s="9"/>
      <c r="L5" s="9"/>
      <c r="M5" s="9"/>
      <c r="N5" s="9"/>
    </row>
    <row r="6" spans="2:14" ht="42" customHeight="1">
      <c r="B6" s="122"/>
      <c r="C6" s="122" t="s">
        <v>27</v>
      </c>
      <c r="D6" s="374" t="s">
        <v>28</v>
      </c>
      <c r="E6" s="375"/>
      <c r="F6" s="376"/>
      <c r="G6" s="374" t="s">
        <v>29</v>
      </c>
      <c r="H6" s="376"/>
      <c r="I6" s="374" t="s">
        <v>30</v>
      </c>
      <c r="J6" s="375"/>
      <c r="K6" s="376"/>
      <c r="L6" s="34"/>
      <c r="M6" s="34"/>
      <c r="N6" s="34"/>
    </row>
    <row r="7" spans="2:14" ht="24" customHeight="1">
      <c r="B7" s="31" t="s">
        <v>31</v>
      </c>
      <c r="C7" s="31" t="s">
        <v>32</v>
      </c>
      <c r="D7" s="377">
        <v>1</v>
      </c>
      <c r="E7" s="379"/>
      <c r="F7" s="378"/>
      <c r="G7" s="377">
        <v>2</v>
      </c>
      <c r="H7" s="378"/>
      <c r="I7" s="377">
        <v>3</v>
      </c>
      <c r="J7" s="379"/>
      <c r="K7" s="378"/>
      <c r="L7" s="35"/>
      <c r="M7" s="187"/>
      <c r="N7" s="188" t="s">
        <v>33</v>
      </c>
    </row>
    <row r="8" spans="2:14" ht="27" customHeight="1">
      <c r="B8" s="125" t="s">
        <v>34</v>
      </c>
      <c r="C8" s="31">
        <v>71</v>
      </c>
      <c r="D8" s="405" t="s">
        <v>35</v>
      </c>
      <c r="E8" s="406"/>
      <c r="F8" s="407"/>
      <c r="G8" s="380">
        <v>12027</v>
      </c>
      <c r="H8" s="382"/>
      <c r="I8" s="380">
        <v>10509</v>
      </c>
      <c r="J8" s="381"/>
      <c r="K8" s="382"/>
      <c r="L8" s="186"/>
      <c r="M8" s="122" t="str">
        <f>IF(I9+J9+K9=SUM(D9:H9),"ok ","chyba")</f>
        <v>ok </v>
      </c>
      <c r="N8" s="189" t="s">
        <v>36</v>
      </c>
    </row>
    <row r="9" spans="2:14" ht="24.75" customHeight="1">
      <c r="B9" s="125" t="s">
        <v>37</v>
      </c>
      <c r="C9" s="31">
        <v>72</v>
      </c>
      <c r="D9" s="408">
        <v>996</v>
      </c>
      <c r="E9" s="409"/>
      <c r="F9" s="410"/>
      <c r="G9" s="380">
        <v>2914</v>
      </c>
      <c r="H9" s="382"/>
      <c r="I9" s="380">
        <v>3910</v>
      </c>
      <c r="J9" s="381"/>
      <c r="K9" s="382"/>
      <c r="L9" s="186"/>
      <c r="M9" s="341"/>
      <c r="N9" s="341"/>
    </row>
    <row r="10" spans="2:14" ht="33.75" customHeight="1">
      <c r="B10" s="126" t="s">
        <v>38</v>
      </c>
      <c r="C10" s="126"/>
      <c r="D10" s="126"/>
      <c r="E10" s="126"/>
      <c r="F10" s="126"/>
      <c r="G10" s="126"/>
      <c r="H10" s="126"/>
      <c r="I10" s="126"/>
      <c r="J10" s="126"/>
      <c r="K10" s="12"/>
      <c r="L10" s="12"/>
      <c r="M10" s="12"/>
      <c r="N10" s="12"/>
    </row>
    <row r="11" spans="2:14" ht="22.5" customHeight="1">
      <c r="B11" s="139"/>
      <c r="C11" s="181"/>
      <c r="D11" s="398" t="s">
        <v>27</v>
      </c>
      <c r="E11" s="398" t="s">
        <v>39</v>
      </c>
      <c r="F11" s="387" t="s">
        <v>40</v>
      </c>
      <c r="G11" s="387"/>
      <c r="H11" s="387"/>
      <c r="I11" s="387"/>
      <c r="J11" s="387"/>
      <c r="K11" s="388"/>
      <c r="L11" s="34"/>
      <c r="M11" s="34"/>
      <c r="N11" s="34"/>
    </row>
    <row r="12" spans="2:14" ht="17.25" customHeight="1">
      <c r="B12" s="184"/>
      <c r="C12" s="185"/>
      <c r="D12" s="403"/>
      <c r="E12" s="403"/>
      <c r="F12" s="388" t="s">
        <v>41</v>
      </c>
      <c r="G12" s="398" t="s">
        <v>42</v>
      </c>
      <c r="H12" s="374" t="s">
        <v>43</v>
      </c>
      <c r="I12" s="375"/>
      <c r="J12" s="375"/>
      <c r="K12" s="376"/>
      <c r="L12" s="34"/>
      <c r="M12" s="34"/>
      <c r="N12" s="34"/>
    </row>
    <row r="13" spans="2:14" ht="57.75" customHeight="1">
      <c r="B13" s="182"/>
      <c r="C13" s="183"/>
      <c r="D13" s="399"/>
      <c r="E13" s="399"/>
      <c r="F13" s="404"/>
      <c r="G13" s="399"/>
      <c r="H13" s="122" t="s">
        <v>44</v>
      </c>
      <c r="I13" s="122" t="s">
        <v>45</v>
      </c>
      <c r="J13" s="122" t="s">
        <v>46</v>
      </c>
      <c r="K13" s="2" t="s">
        <v>47</v>
      </c>
      <c r="L13" s="25"/>
      <c r="M13" s="25"/>
      <c r="N13" s="25"/>
    </row>
    <row r="14" spans="2:14" ht="21" customHeight="1">
      <c r="B14" s="377" t="s">
        <v>31</v>
      </c>
      <c r="C14" s="378"/>
      <c r="D14" s="31" t="s">
        <v>32</v>
      </c>
      <c r="E14" s="31">
        <v>1</v>
      </c>
      <c r="F14" s="31">
        <v>2</v>
      </c>
      <c r="G14" s="72">
        <v>3</v>
      </c>
      <c r="H14" s="31">
        <v>4</v>
      </c>
      <c r="I14" s="31">
        <v>5</v>
      </c>
      <c r="J14" s="31">
        <v>6</v>
      </c>
      <c r="K14" s="4">
        <v>7</v>
      </c>
      <c r="L14" s="6"/>
      <c r="M14" s="6"/>
      <c r="N14" s="6"/>
    </row>
    <row r="15" spans="2:14" ht="36.75" customHeight="1">
      <c r="B15" s="389" t="s">
        <v>48</v>
      </c>
      <c r="C15" s="127" t="s">
        <v>49</v>
      </c>
      <c r="D15" s="128">
        <v>73</v>
      </c>
      <c r="E15" s="274">
        <v>48</v>
      </c>
      <c r="F15" s="274">
        <v>6</v>
      </c>
      <c r="G15" s="274">
        <v>0</v>
      </c>
      <c r="H15" s="274">
        <v>43</v>
      </c>
      <c r="I15" s="274">
        <v>3</v>
      </c>
      <c r="J15" s="274">
        <v>1</v>
      </c>
      <c r="K15" s="274">
        <v>1</v>
      </c>
      <c r="L15" s="186"/>
      <c r="M15" s="192" t="str">
        <f aca="true" t="shared" si="0" ref="M15:M21">IF(E15&gt;=H15+I15+J15+K15,"ok","chyba")</f>
        <v>ok</v>
      </c>
      <c r="N15" s="189" t="s">
        <v>50</v>
      </c>
    </row>
    <row r="16" spans="2:14" ht="33.75" customHeight="1">
      <c r="B16" s="390"/>
      <c r="C16" s="129" t="s">
        <v>51</v>
      </c>
      <c r="D16" s="128" t="s">
        <v>52</v>
      </c>
      <c r="E16" s="274">
        <v>22</v>
      </c>
      <c r="F16" s="274">
        <v>3</v>
      </c>
      <c r="G16" s="274">
        <v>0</v>
      </c>
      <c r="H16" s="274">
        <v>20</v>
      </c>
      <c r="I16" s="274">
        <v>2</v>
      </c>
      <c r="J16" s="274">
        <v>0</v>
      </c>
      <c r="K16" s="274">
        <v>0</v>
      </c>
      <c r="L16" s="186"/>
      <c r="M16" s="192" t="str">
        <f t="shared" si="0"/>
        <v>ok</v>
      </c>
      <c r="N16" s="189" t="s">
        <v>53</v>
      </c>
    </row>
    <row r="17" spans="2:14" ht="33.75" customHeight="1">
      <c r="B17" s="390"/>
      <c r="C17" s="129" t="s">
        <v>54</v>
      </c>
      <c r="D17" s="128">
        <v>74</v>
      </c>
      <c r="E17" s="274">
        <v>166</v>
      </c>
      <c r="F17" s="274">
        <v>140</v>
      </c>
      <c r="G17" s="274">
        <v>0</v>
      </c>
      <c r="H17" s="274">
        <v>33</v>
      </c>
      <c r="I17" s="274">
        <v>36</v>
      </c>
      <c r="J17" s="274">
        <v>43</v>
      </c>
      <c r="K17" s="274">
        <v>47</v>
      </c>
      <c r="L17" s="186"/>
      <c r="M17" s="192" t="str">
        <f t="shared" si="0"/>
        <v>ok</v>
      </c>
      <c r="N17" s="189" t="s">
        <v>55</v>
      </c>
    </row>
    <row r="18" spans="2:14" ht="33" customHeight="1">
      <c r="B18" s="390"/>
      <c r="C18" s="129" t="s">
        <v>56</v>
      </c>
      <c r="D18" s="128">
        <v>75</v>
      </c>
      <c r="E18" s="274">
        <v>16</v>
      </c>
      <c r="F18" s="274">
        <v>11</v>
      </c>
      <c r="G18" s="274">
        <v>0</v>
      </c>
      <c r="H18" s="274">
        <v>7</v>
      </c>
      <c r="I18" s="274">
        <v>3</v>
      </c>
      <c r="J18" s="274">
        <v>3</v>
      </c>
      <c r="K18" s="274">
        <v>1</v>
      </c>
      <c r="L18" s="186"/>
      <c r="M18" s="192" t="str">
        <f t="shared" si="0"/>
        <v>ok</v>
      </c>
      <c r="N18" s="189" t="s">
        <v>57</v>
      </c>
    </row>
    <row r="19" spans="2:14" ht="36" customHeight="1">
      <c r="B19" s="390"/>
      <c r="C19" s="129" t="s">
        <v>58</v>
      </c>
      <c r="D19" s="128">
        <v>76</v>
      </c>
      <c r="E19" s="274">
        <v>176</v>
      </c>
      <c r="F19" s="274">
        <v>131</v>
      </c>
      <c r="G19" s="274">
        <v>1</v>
      </c>
      <c r="H19" s="274">
        <v>35</v>
      </c>
      <c r="I19" s="274">
        <v>36</v>
      </c>
      <c r="J19" s="274">
        <v>51</v>
      </c>
      <c r="K19" s="274">
        <v>41</v>
      </c>
      <c r="L19" s="186"/>
      <c r="M19" s="192" t="str">
        <f t="shared" si="0"/>
        <v>ok</v>
      </c>
      <c r="N19" s="189" t="s">
        <v>59</v>
      </c>
    </row>
    <row r="20" spans="2:14" ht="33" customHeight="1">
      <c r="B20" s="391"/>
      <c r="C20" s="127" t="s">
        <v>60</v>
      </c>
      <c r="D20" s="128">
        <v>77</v>
      </c>
      <c r="E20" s="274">
        <v>67</v>
      </c>
      <c r="F20" s="274">
        <v>2</v>
      </c>
      <c r="G20" s="274">
        <v>0</v>
      </c>
      <c r="H20" s="274">
        <v>47</v>
      </c>
      <c r="I20" s="274">
        <v>10</v>
      </c>
      <c r="J20" s="274">
        <v>4</v>
      </c>
      <c r="K20" s="274">
        <v>5</v>
      </c>
      <c r="L20" s="186"/>
      <c r="M20" s="192" t="str">
        <f t="shared" si="0"/>
        <v>ok</v>
      </c>
      <c r="N20" s="189" t="s">
        <v>61</v>
      </c>
    </row>
    <row r="21" spans="2:14" ht="32.25" customHeight="1">
      <c r="B21" s="393" t="s">
        <v>62</v>
      </c>
      <c r="C21" s="394"/>
      <c r="D21" s="128">
        <v>78</v>
      </c>
      <c r="E21" s="274">
        <v>57</v>
      </c>
      <c r="F21" s="274">
        <v>36</v>
      </c>
      <c r="G21" s="274">
        <v>4</v>
      </c>
      <c r="H21" s="274">
        <v>13</v>
      </c>
      <c r="I21" s="274">
        <v>13</v>
      </c>
      <c r="J21" s="274">
        <v>13</v>
      </c>
      <c r="K21" s="274">
        <v>12</v>
      </c>
      <c r="L21" s="186"/>
      <c r="M21" s="192" t="str">
        <f t="shared" si="0"/>
        <v>ok</v>
      </c>
      <c r="N21" s="189" t="s">
        <v>63</v>
      </c>
    </row>
    <row r="22" spans="2:14" ht="25.5" customHeight="1">
      <c r="B22" s="126" t="s">
        <v>64</v>
      </c>
      <c r="C22" s="126"/>
      <c r="D22" s="126"/>
      <c r="E22" s="126"/>
      <c r="F22" s="126"/>
      <c r="G22" s="126"/>
      <c r="H22" s="126"/>
      <c r="I22" s="126"/>
      <c r="J22" s="126"/>
      <c r="K22" s="12"/>
      <c r="L22" s="12"/>
      <c r="M22" s="12"/>
      <c r="N22" s="12"/>
    </row>
    <row r="23" spans="2:14" ht="18" customHeight="1">
      <c r="B23" s="383"/>
      <c r="C23" s="384"/>
      <c r="D23" s="398" t="s">
        <v>27</v>
      </c>
      <c r="E23" s="395" t="s">
        <v>65</v>
      </c>
      <c r="F23" s="377" t="s">
        <v>66</v>
      </c>
      <c r="G23" s="379"/>
      <c r="H23" s="379"/>
      <c r="I23" s="392"/>
      <c r="J23" s="401" t="s">
        <v>67</v>
      </c>
      <c r="K23" s="20"/>
      <c r="L23" s="20"/>
      <c r="M23" s="20"/>
      <c r="N23" s="20"/>
    </row>
    <row r="24" spans="2:14" ht="33.75" customHeight="1">
      <c r="B24" s="385"/>
      <c r="C24" s="386"/>
      <c r="D24" s="399"/>
      <c r="E24" s="396"/>
      <c r="F24" s="122" t="s">
        <v>68</v>
      </c>
      <c r="G24" s="146" t="s">
        <v>69</v>
      </c>
      <c r="H24" s="72" t="s">
        <v>70</v>
      </c>
      <c r="I24" s="146" t="s">
        <v>69</v>
      </c>
      <c r="J24" s="402"/>
      <c r="K24" s="20"/>
      <c r="L24" s="20"/>
      <c r="M24" s="31" t="str">
        <f>IF(I26&lt;=H26,"ok","chyba")</f>
        <v>ok</v>
      </c>
      <c r="N24" s="189" t="s">
        <v>71</v>
      </c>
    </row>
    <row r="25" spans="2:14" ht="33.75" customHeight="1">
      <c r="B25" s="377" t="s">
        <v>31</v>
      </c>
      <c r="C25" s="378"/>
      <c r="D25" s="123" t="s">
        <v>32</v>
      </c>
      <c r="E25" s="124">
        <v>1</v>
      </c>
      <c r="F25" s="31">
        <v>2</v>
      </c>
      <c r="G25" s="146">
        <v>3</v>
      </c>
      <c r="H25" s="72">
        <v>4</v>
      </c>
      <c r="I25" s="146">
        <v>5</v>
      </c>
      <c r="J25" s="72">
        <v>6</v>
      </c>
      <c r="K25" s="20"/>
      <c r="L25" s="20"/>
      <c r="M25" s="31" t="str">
        <f>IF(G26&lt;=F26,"ok","chyba")</f>
        <v>ok</v>
      </c>
      <c r="N25" s="189" t="s">
        <v>72</v>
      </c>
    </row>
    <row r="26" spans="2:14" ht="33.75" customHeight="1">
      <c r="B26" s="393" t="s">
        <v>73</v>
      </c>
      <c r="C26" s="394"/>
      <c r="D26" s="124">
        <v>79</v>
      </c>
      <c r="E26" s="273">
        <v>1646</v>
      </c>
      <c r="F26" s="274">
        <v>642</v>
      </c>
      <c r="G26" s="275">
        <v>234</v>
      </c>
      <c r="H26" s="680">
        <v>1004</v>
      </c>
      <c r="I26" s="681">
        <v>291</v>
      </c>
      <c r="J26" s="682">
        <v>1878</v>
      </c>
      <c r="K26" s="20"/>
      <c r="L26" s="20"/>
      <c r="M26" s="122" t="str">
        <f>IF(E26=SUM(F26,H26),"ok ","chyba")</f>
        <v>ok </v>
      </c>
      <c r="N26" s="189" t="s">
        <v>74</v>
      </c>
    </row>
    <row r="27" spans="2:14" ht="32.25" customHeight="1">
      <c r="B27" s="400" t="s">
        <v>75</v>
      </c>
      <c r="C27" s="400"/>
      <c r="D27" s="400"/>
      <c r="E27" s="130"/>
      <c r="F27" s="145"/>
      <c r="G27" s="145"/>
      <c r="H27" s="36"/>
      <c r="I27" s="36"/>
      <c r="J27" s="36"/>
      <c r="K27" s="6"/>
      <c r="L27" s="6"/>
      <c r="M27" s="6"/>
      <c r="N27" s="6"/>
    </row>
    <row r="28" spans="2:14" ht="19.5" customHeight="1">
      <c r="B28" s="383"/>
      <c r="C28" s="384"/>
      <c r="D28" s="398" t="s">
        <v>27</v>
      </c>
      <c r="E28" s="395" t="s">
        <v>65</v>
      </c>
      <c r="F28" s="397" t="s">
        <v>66</v>
      </c>
      <c r="G28" s="397"/>
      <c r="H28" s="397"/>
      <c r="I28" s="397"/>
      <c r="J28" s="126"/>
      <c r="K28" s="12"/>
      <c r="L28" s="12"/>
      <c r="M28" s="12"/>
      <c r="N28" s="12"/>
    </row>
    <row r="29" spans="2:14" ht="15" customHeight="1">
      <c r="B29" s="385"/>
      <c r="C29" s="386"/>
      <c r="D29" s="399"/>
      <c r="E29" s="396"/>
      <c r="F29" s="122" t="s">
        <v>68</v>
      </c>
      <c r="G29" s="146" t="s">
        <v>69</v>
      </c>
      <c r="H29" s="72" t="s">
        <v>70</v>
      </c>
      <c r="I29" s="31" t="s">
        <v>69</v>
      </c>
      <c r="J29" s="20"/>
      <c r="K29" s="20"/>
      <c r="L29" s="20"/>
      <c r="M29" s="20"/>
      <c r="N29" s="20"/>
    </row>
    <row r="30" spans="2:14" ht="18" customHeight="1">
      <c r="B30" s="377" t="s">
        <v>31</v>
      </c>
      <c r="C30" s="378"/>
      <c r="D30" s="122" t="s">
        <v>32</v>
      </c>
      <c r="E30" s="124">
        <v>1</v>
      </c>
      <c r="F30" s="31">
        <v>2</v>
      </c>
      <c r="G30" s="146">
        <v>3</v>
      </c>
      <c r="H30" s="72">
        <v>4</v>
      </c>
      <c r="I30" s="31">
        <v>5</v>
      </c>
      <c r="J30" s="20"/>
      <c r="K30" s="20"/>
      <c r="L30" s="20"/>
      <c r="M30" s="20"/>
      <c r="N30" s="20"/>
    </row>
    <row r="31" spans="2:14" ht="26.25" customHeight="1">
      <c r="B31" s="393" t="s">
        <v>76</v>
      </c>
      <c r="C31" s="394"/>
      <c r="D31" s="31">
        <v>81</v>
      </c>
      <c r="E31" s="274">
        <v>286</v>
      </c>
      <c r="F31" s="276">
        <v>119</v>
      </c>
      <c r="G31" s="275">
        <v>19</v>
      </c>
      <c r="H31" s="276">
        <v>167</v>
      </c>
      <c r="I31" s="274">
        <v>21</v>
      </c>
      <c r="J31" s="20"/>
      <c r="K31" s="20"/>
      <c r="L31" s="20"/>
      <c r="M31" s="122" t="str">
        <f>IF(E31=SUM(F31,H31),"ok","chyba")</f>
        <v>ok</v>
      </c>
      <c r="N31" s="189" t="s">
        <v>77</v>
      </c>
    </row>
    <row r="32" spans="2:14" ht="25.5" customHeight="1">
      <c r="B32" s="393" t="s">
        <v>78</v>
      </c>
      <c r="C32" s="394"/>
      <c r="D32" s="31">
        <v>82</v>
      </c>
      <c r="E32" s="274">
        <v>334</v>
      </c>
      <c r="F32" s="65" t="s">
        <v>35</v>
      </c>
      <c r="G32" s="190" t="s">
        <v>35</v>
      </c>
      <c r="H32" s="277">
        <v>334</v>
      </c>
      <c r="I32" s="278">
        <v>95</v>
      </c>
      <c r="J32" s="20"/>
      <c r="K32" s="20"/>
      <c r="L32" s="20"/>
      <c r="M32" s="122" t="str">
        <f>IF(E32=H32,"ok","chyba")</f>
        <v>ok</v>
      </c>
      <c r="N32" s="189" t="s">
        <v>79</v>
      </c>
    </row>
    <row r="33" spans="2:14" ht="24.75" customHeight="1">
      <c r="B33" s="393" t="s">
        <v>80</v>
      </c>
      <c r="C33" s="394"/>
      <c r="D33" s="31">
        <v>84</v>
      </c>
      <c r="E33" s="274">
        <v>80</v>
      </c>
      <c r="F33" s="65" t="s">
        <v>35</v>
      </c>
      <c r="G33" s="190" t="s">
        <v>35</v>
      </c>
      <c r="H33" s="277">
        <v>80</v>
      </c>
      <c r="I33" s="278">
        <v>11</v>
      </c>
      <c r="J33" s="36"/>
      <c r="K33" s="6"/>
      <c r="L33" s="6"/>
      <c r="M33" s="122" t="e">
        <f>IF(E33=SUM(F33,H33),"ok","chyba")</f>
        <v>#VALUE!</v>
      </c>
      <c r="N33" s="189" t="s">
        <v>81</v>
      </c>
    </row>
    <row r="34" spans="2:14" ht="27.75" customHeight="1">
      <c r="B34" s="129" t="s">
        <v>82</v>
      </c>
      <c r="C34" s="231"/>
      <c r="D34" s="31" t="s">
        <v>83</v>
      </c>
      <c r="E34" s="274">
        <v>17</v>
      </c>
      <c r="F34" s="65" t="s">
        <v>35</v>
      </c>
      <c r="G34" s="190" t="s">
        <v>35</v>
      </c>
      <c r="H34" s="277">
        <v>17</v>
      </c>
      <c r="I34" s="278">
        <v>0</v>
      </c>
      <c r="J34" s="126"/>
      <c r="K34" s="12"/>
      <c r="L34" s="12"/>
      <c r="M34" s="122" t="str">
        <f>IF(E34=H34,"ok","chyba")</f>
        <v>ok</v>
      </c>
      <c r="N34" s="189" t="s">
        <v>84</v>
      </c>
    </row>
    <row r="35" spans="2:14" ht="30.75" customHeight="1">
      <c r="B35" s="393" t="s">
        <v>85</v>
      </c>
      <c r="C35" s="394"/>
      <c r="D35" s="31" t="s">
        <v>86</v>
      </c>
      <c r="E35" s="274">
        <v>4</v>
      </c>
      <c r="F35" s="65" t="s">
        <v>35</v>
      </c>
      <c r="G35" s="190" t="s">
        <v>35</v>
      </c>
      <c r="H35" s="277">
        <v>4</v>
      </c>
      <c r="I35" s="278">
        <v>0</v>
      </c>
      <c r="J35" s="20"/>
      <c r="K35" s="20"/>
      <c r="L35" s="20"/>
      <c r="M35" s="122" t="str">
        <f>IF(E35=H35,"ok","chyba")</f>
        <v>ok</v>
      </c>
      <c r="N35" s="189" t="s">
        <v>87</v>
      </c>
    </row>
    <row r="36" spans="2:14" ht="30.75" customHeight="1">
      <c r="B36" s="393" t="s">
        <v>88</v>
      </c>
      <c r="C36" s="394"/>
      <c r="D36" s="31" t="s">
        <v>89</v>
      </c>
      <c r="E36" s="274">
        <v>1</v>
      </c>
      <c r="F36" s="65" t="s">
        <v>35</v>
      </c>
      <c r="G36" s="190" t="s">
        <v>35</v>
      </c>
      <c r="H36" s="277">
        <v>1</v>
      </c>
      <c r="I36" s="278">
        <v>0</v>
      </c>
      <c r="J36" s="20"/>
      <c r="K36" s="20"/>
      <c r="L36" s="20"/>
      <c r="M36" s="122" t="str">
        <f>IF(E36=H36,"ok","chyba")</f>
        <v>ok</v>
      </c>
      <c r="N36" s="189" t="s">
        <v>90</v>
      </c>
    </row>
    <row r="37" spans="2:14" ht="25.5" customHeight="1">
      <c r="B37" s="393" t="s">
        <v>91</v>
      </c>
      <c r="C37" s="394"/>
      <c r="D37" s="31" t="s">
        <v>92</v>
      </c>
      <c r="E37" s="274">
        <v>1</v>
      </c>
      <c r="F37" s="279">
        <v>0</v>
      </c>
      <c r="G37" s="280">
        <v>0</v>
      </c>
      <c r="H37" s="277">
        <v>1</v>
      </c>
      <c r="I37" s="278">
        <v>0</v>
      </c>
      <c r="J37" s="20"/>
      <c r="K37" s="20"/>
      <c r="L37" s="20"/>
      <c r="M37" s="122" t="str">
        <f>IF(E37=SUM(F37,H37),"ok","chyba")</f>
        <v>ok</v>
      </c>
      <c r="N37" s="189" t="s">
        <v>93</v>
      </c>
    </row>
    <row r="38" spans="2:14" ht="27.75" customHeight="1">
      <c r="B38" s="393" t="s">
        <v>94</v>
      </c>
      <c r="C38" s="394"/>
      <c r="D38" s="31">
        <v>85</v>
      </c>
      <c r="E38" s="274">
        <v>55</v>
      </c>
      <c r="F38" s="276">
        <v>55</v>
      </c>
      <c r="G38" s="275">
        <v>9</v>
      </c>
      <c r="H38" s="65" t="s">
        <v>35</v>
      </c>
      <c r="I38" s="65" t="s">
        <v>35</v>
      </c>
      <c r="J38" s="20"/>
      <c r="K38" s="20"/>
      <c r="L38" s="20"/>
      <c r="M38" s="122" t="str">
        <f>IF(E38=F38,"ok","chyba")</f>
        <v>ok</v>
      </c>
      <c r="N38" s="189" t="s">
        <v>95</v>
      </c>
    </row>
    <row r="39" spans="2:14" ht="18" customHeight="1">
      <c r="B39" s="37"/>
      <c r="C39" s="35"/>
      <c r="D39" s="36"/>
      <c r="E39" s="36"/>
      <c r="F39" s="36"/>
      <c r="G39" s="36"/>
      <c r="H39" s="36"/>
      <c r="I39" s="36"/>
      <c r="J39" s="20"/>
      <c r="K39" s="20"/>
      <c r="L39" s="20"/>
      <c r="M39" s="20"/>
      <c r="N39" s="20"/>
    </row>
    <row r="40" spans="2:14" ht="16.5" customHeight="1">
      <c r="B40" s="131" t="s">
        <v>96</v>
      </c>
      <c r="C40" s="35"/>
      <c r="D40" s="36"/>
      <c r="E40" s="36"/>
      <c r="F40" s="36"/>
      <c r="G40" s="36"/>
      <c r="H40" s="36"/>
      <c r="I40" s="36"/>
      <c r="J40" s="36"/>
      <c r="K40" s="6"/>
      <c r="L40" s="6"/>
      <c r="M40" s="6"/>
      <c r="N40" s="6"/>
    </row>
    <row r="41" spans="2:14" ht="96.75" customHeight="1">
      <c r="B41" s="132"/>
      <c r="C41" s="133"/>
      <c r="D41" s="133"/>
      <c r="E41" s="133"/>
      <c r="F41" s="133"/>
      <c r="G41" s="133"/>
      <c r="H41" s="133"/>
      <c r="I41" s="133"/>
      <c r="J41" s="134"/>
      <c r="K41" s="6"/>
      <c r="L41" s="6"/>
      <c r="M41" s="6"/>
      <c r="N41" s="6"/>
    </row>
    <row r="42" spans="2:14" ht="13.5" customHeight="1">
      <c r="B42" s="37"/>
      <c r="C42" s="35"/>
      <c r="D42" s="36"/>
      <c r="E42" s="36"/>
      <c r="F42" s="36"/>
      <c r="G42" s="36"/>
      <c r="H42" s="36"/>
      <c r="I42" s="36"/>
      <c r="J42" s="36"/>
      <c r="K42" s="6"/>
      <c r="L42" s="6"/>
      <c r="M42" s="6"/>
      <c r="N42" s="6"/>
    </row>
  </sheetData>
  <sheetProtection formatCells="0" formatColumns="0" formatRows="0" insertColumns="0" insertRows="0" insertHyperlinks="0" deleteColumns="0" deleteRows="0" sort="0" autoFilter="0" pivotTables="0"/>
  <mergeCells count="42">
    <mergeCell ref="H12:K12"/>
    <mergeCell ref="D7:F7"/>
    <mergeCell ref="D8:F8"/>
    <mergeCell ref="D9:F9"/>
    <mergeCell ref="G6:H6"/>
    <mergeCell ref="E11:E13"/>
    <mergeCell ref="B25:C25"/>
    <mergeCell ref="G8:H8"/>
    <mergeCell ref="G9:H9"/>
    <mergeCell ref="D6:F6"/>
    <mergeCell ref="D11:D13"/>
    <mergeCell ref="E23:E24"/>
    <mergeCell ref="F12:F13"/>
    <mergeCell ref="G12:G13"/>
    <mergeCell ref="B33:C33"/>
    <mergeCell ref="B35:C35"/>
    <mergeCell ref="B36:C36"/>
    <mergeCell ref="B37:C37"/>
    <mergeCell ref="B38:C38"/>
    <mergeCell ref="B23:C24"/>
    <mergeCell ref="B30:C30"/>
    <mergeCell ref="B31:C31"/>
    <mergeCell ref="B32:C32"/>
    <mergeCell ref="M9:N9"/>
    <mergeCell ref="E28:E29"/>
    <mergeCell ref="F28:I28"/>
    <mergeCell ref="D28:D29"/>
    <mergeCell ref="B27:D27"/>
    <mergeCell ref="B26:C26"/>
    <mergeCell ref="B21:C21"/>
    <mergeCell ref="J23:J24"/>
    <mergeCell ref="D23:D24"/>
    <mergeCell ref="I6:K6"/>
    <mergeCell ref="G7:H7"/>
    <mergeCell ref="I7:K7"/>
    <mergeCell ref="I9:K9"/>
    <mergeCell ref="I8:K8"/>
    <mergeCell ref="B28:C29"/>
    <mergeCell ref="F11:K11"/>
    <mergeCell ref="B14:C14"/>
    <mergeCell ref="B15:B20"/>
    <mergeCell ref="F23:I23"/>
  </mergeCells>
  <conditionalFormatting sqref="M8:N38">
    <cfRule type="cellIs" priority="1" dxfId="0" operator="equal" stopIfTrue="1">
      <formula>0</formula>
    </cfRule>
  </conditionalFormatting>
  <dataValidations count="84">
    <dataValidation type="whole" allowBlank="1" showErrorMessage="1" errorTitle="Pozor!" error="Je nezbytné vložit numerickou hodnotu!" sqref="J40">
      <formula1>0</formula1>
      <formula2>999999</formula2>
    </dataValidation>
    <dataValidation type="whole" allowBlank="1" showErrorMessage="1" errorTitle="Pozor!" error="Je nezbytné vložit numerickou hodnotu!" sqref="G38">
      <formula1>0</formula1>
      <formula2>999999</formula2>
    </dataValidation>
    <dataValidation type="whole" allowBlank="1" showErrorMessage="1" errorTitle="Pozor!" error="Je nezbytné vložit numerickou hodnotu!" sqref="J33">
      <formula1>0</formula1>
      <formula2>999999</formula2>
    </dataValidation>
    <dataValidation type="whole" allowBlank="1" showErrorMessage="1" errorTitle="Pozor!" error="Je nezbytné vložit numerickou hodnotu!" sqref="D39">
      <formula1>0</formula1>
      <formula2>999999</formula2>
    </dataValidation>
    <dataValidation type="whole" allowBlank="1" showErrorMessage="1" errorTitle="Pozor!" error="Je nezbytné vložit numerickou hodnotu!" sqref="G31">
      <formula1>0</formula1>
      <formula2>999999</formula2>
    </dataValidation>
    <dataValidation type="whole" allowBlank="1" showErrorMessage="1" errorTitle="Pozor!" error="Je nezbytné vložit numerickou hodnotu!" sqref="H31">
      <formula1>0</formula1>
      <formula2>999999</formula2>
    </dataValidation>
    <dataValidation type="whole" allowBlank="1" showErrorMessage="1" errorTitle="Pozor!" error="Je nezbytné vložit numerickou hodnotu!" sqref="G26">
      <formula1>0</formula1>
      <formula2>999999</formula2>
    </dataValidation>
    <dataValidation type="whole" allowBlank="1" showErrorMessage="1" errorTitle="Pozor!" error="Je nezbytné vložit numerickou hodnotu!" sqref="H27">
      <formula1>0</formula1>
      <formula2>999999</formula2>
    </dataValidation>
    <dataValidation type="whole" allowBlank="1" showErrorMessage="1" errorTitle="Pozor!" error="Je nezbytné vložit numerickou hodnotu!" sqref="I27">
      <formula1>0</formula1>
      <formula2>999999</formula2>
    </dataValidation>
    <dataValidation type="whole" allowBlank="1" showErrorMessage="1" errorTitle="Pozor!" error="Je nezbytné vložit numerickou hodnotu!" sqref="J27">
      <formula1>0</formula1>
      <formula2>999999</formula2>
    </dataValidation>
    <dataValidation type="whole" allowBlank="1" showErrorMessage="1" errorTitle="Pozor!" error="Je nezbytné vložit numerickou hodnotu!" sqref="I8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G8">
      <formula1>0</formula1>
      <formula2>999999</formula2>
    </dataValidation>
    <dataValidation type="whole" allowBlank="1" showErrorMessage="1" errorTitle="Pozor!" error="Je nezbytné vložit numerickou hodnotu!" sqref="G9">
      <formula1>0</formula1>
      <formula2>999999</formula2>
    </dataValidation>
    <dataValidation type="whole" allowBlank="1" showErrorMessage="1" errorTitle="Pozor!" error="Je nezbytné vložit numerickou hodnotu!" sqref="E26">
      <formula1>0</formula1>
      <formula2>999999</formula2>
    </dataValidation>
    <dataValidation type="whole" allowBlank="1" showErrorMessage="1" errorTitle="Pozor!" error="Je nezbytné vložit numerickou hodnotu!" sqref="F39">
      <formula1>0</formula1>
      <formula2>999999</formula2>
    </dataValidation>
    <dataValidation type="whole" allowBlank="1" showErrorMessage="1" errorTitle="Pozor!" error="Je nezbytné vložit numerickou hodnotu!" sqref="G39">
      <formula1>0</formula1>
      <formula2>999999</formula2>
    </dataValidation>
    <dataValidation type="whole" allowBlank="1" showErrorMessage="1" errorTitle="Pozor!" error="Je nezbytné vložit numerickou hodnotu!" sqref="H39">
      <formula1>0</formula1>
      <formula2>999999</formula2>
    </dataValidation>
    <dataValidation type="whole" allowBlank="1" showErrorMessage="1" errorTitle="Pozor!" error="Je nezbytné vložit numerickou hodnotu!" sqref="I39">
      <formula1>0</formula1>
      <formula2>999999</formula2>
    </dataValidation>
    <dataValidation type="whole" allowBlank="1" showErrorMessage="1" errorTitle="Pozor!" error="Je nezbytné vložit numerickou hodnotu!" sqref="E31">
      <formula1>0</formula1>
      <formula2>999999</formula2>
    </dataValidation>
    <dataValidation type="whole" allowBlank="1" showErrorMessage="1" errorTitle="Pozor!" error="Je nezbytné vložit numerickou hodnotu!" sqref="E32">
      <formula1>0</formula1>
      <formula2>999999</formula2>
    </dataValidation>
    <dataValidation type="whole" allowBlank="1" showErrorMessage="1" errorTitle="Pozor!" error="Je nezbytné vložit numerickou hodnotu!" sqref="E33">
      <formula1>0</formula1>
      <formula2>999999</formula2>
    </dataValidation>
    <dataValidation type="whole" allowBlank="1" showErrorMessage="1" errorTitle="Pozor!" error="Je nezbytné vložit numerickou hodnotu!" sqref="E34">
      <formula1>0</formula1>
      <formula2>999999</formula2>
    </dataValidation>
    <dataValidation type="whole" allowBlank="1" showErrorMessage="1" errorTitle="Pozor!" error="Je nezbytné vložit numerickou hodnotu!" sqref="E35">
      <formula1>0</formula1>
      <formula2>999999</formula2>
    </dataValidation>
    <dataValidation type="whole" allowBlank="1" showErrorMessage="1" errorTitle="Pozor!" error="Je nezbytné vložit numerickou hodnotu!" sqref="E36">
      <formula1>0</formula1>
      <formula2>999999</formula2>
    </dataValidation>
    <dataValidation type="whole" allowBlank="1" showErrorMessage="1" errorTitle="Pozor!" error="Je nezbytné vložit numerickou hodnotu!" sqref="E37">
      <formula1>0</formula1>
      <formula2>999999</formula2>
    </dataValidation>
    <dataValidation type="whole" allowBlank="1" showErrorMessage="1" errorTitle="Pozor!" error="Je nezbytné vložit numerickou hodnotu!" sqref="E38">
      <formula1>0</formula1>
      <formula2>999999</formula2>
    </dataValidation>
    <dataValidation type="whole" allowBlank="1" showErrorMessage="1" errorTitle="Pozor!" error="Je nezbytné vložit numerickou hodnotu!" sqref="E39">
      <formula1>0</formula1>
      <formula2>999999</formula2>
    </dataValidation>
    <dataValidation type="whole" allowBlank="1" showErrorMessage="1" errorTitle="Pozor!" error="Je nezbytné vložit numerickou hodnotu!" sqref="E15">
      <formula1>0</formula1>
      <formula2>99999999</formula2>
    </dataValidation>
    <dataValidation type="whole" allowBlank="1" showErrorMessage="1" errorTitle="Pozor!" error="Je nezbytné vložit numerickou hodnotu!" sqref="E16">
      <formula1>0</formula1>
      <formula2>99999999</formula2>
    </dataValidation>
    <dataValidation type="whole" allowBlank="1" showErrorMessage="1" errorTitle="Pozor!" error="Je nezbytné vložit numerickou hodnotu!" sqref="E17">
      <formula1>0</formula1>
      <formula2>99999999</formula2>
    </dataValidation>
    <dataValidation type="whole" allowBlank="1" showErrorMessage="1" errorTitle="Pozor!" error="Je nezbytné vložit numerickou hodnotu!" sqref="E18">
      <formula1>0</formula1>
      <formula2>99999999</formula2>
    </dataValidation>
    <dataValidation type="whole" allowBlank="1" showErrorMessage="1" errorTitle="Pozor!" error="Je nezbytné vložit numerickou hodnotu!" sqref="E19">
      <formula1>0</formula1>
      <formula2>99999999</formula2>
    </dataValidation>
    <dataValidation type="whole" allowBlank="1" showErrorMessage="1" errorTitle="Pozor!" error="Je nezbytné vložit numerickou hodnotu!" sqref="E20">
      <formula1>0</formula1>
      <formula2>99999999</formula2>
    </dataValidation>
    <dataValidation type="whole" allowBlank="1" showErrorMessage="1" errorTitle="Pozor!" error="Je nezbytné vložit numerickou hodnotu!" sqref="E21">
      <formula1>0</formula1>
      <formula2>99999999</formula2>
    </dataValidation>
    <dataValidation type="whole" allowBlank="1" showErrorMessage="1" errorTitle="Pozor!" error="Je nezbytné vložit numerickou hodnotu!" sqref="F15">
      <formula1>0</formula1>
      <formula2>99999999</formula2>
    </dataValidation>
    <dataValidation type="whole" allowBlank="1" showErrorMessage="1" errorTitle="Pozor!" error="Je nezbytné vložit numerickou hodnotu!" sqref="F16">
      <formula1>0</formula1>
      <formula2>99999999</formula2>
    </dataValidation>
    <dataValidation type="whole" allowBlank="1" showErrorMessage="1" errorTitle="Pozor!" error="Je nezbytné vložit numerickou hodnotu!" sqref="F17">
      <formula1>0</formula1>
      <formula2>99999999</formula2>
    </dataValidation>
    <dataValidation type="whole" allowBlank="1" showErrorMessage="1" errorTitle="Pozor!" error="Je nezbytné vložit numerickou hodnotu!" sqref="F18">
      <formula1>0</formula1>
      <formula2>99999999</formula2>
    </dataValidation>
    <dataValidation type="whole" allowBlank="1" showErrorMessage="1" errorTitle="Pozor!" error="Je nezbytné vložit numerickou hodnotu!" sqref="F19">
      <formula1>0</formula1>
      <formula2>99999999</formula2>
    </dataValidation>
    <dataValidation type="whole" allowBlank="1" showErrorMessage="1" errorTitle="Pozor!" error="Je nezbytné vložit numerickou hodnotu!" sqref="F20">
      <formula1>0</formula1>
      <formula2>99999999</formula2>
    </dataValidation>
    <dataValidation type="whole" allowBlank="1" showErrorMessage="1" errorTitle="Pozor!" error="Je nezbytné vložit numerickou hodnotu!" sqref="F21">
      <formula1>0</formula1>
      <formula2>99999999</formula2>
    </dataValidation>
    <dataValidation type="whole" allowBlank="1" showErrorMessage="1" errorTitle="Pozor!" error="Je nezbytné vložit numerickou hodnotu!" sqref="G15">
      <formula1>0</formula1>
      <formula2>99999999</formula2>
    </dataValidation>
    <dataValidation type="whole" allowBlank="1" showErrorMessage="1" errorTitle="Pozor!" error="Je nezbytné vložit numerickou hodnotu!" sqref="G16">
      <formula1>0</formula1>
      <formula2>99999999</formula2>
    </dataValidation>
    <dataValidation type="whole" allowBlank="1" showErrorMessage="1" errorTitle="Pozor!" error="Je nezbytné vložit numerickou hodnotu!" sqref="G17">
      <formula1>0</formula1>
      <formula2>99999999</formula2>
    </dataValidation>
    <dataValidation type="whole" allowBlank="1" showErrorMessage="1" errorTitle="Pozor!" error="Je nezbytné vložit numerickou hodnotu!" sqref="G18">
      <formula1>0</formula1>
      <formula2>99999999</formula2>
    </dataValidation>
    <dataValidation type="whole" allowBlank="1" showErrorMessage="1" errorTitle="Pozor!" error="Je nezbytné vložit numerickou hodnotu!" sqref="G19">
      <formula1>0</formula1>
      <formula2>99999999</formula2>
    </dataValidation>
    <dataValidation type="whole" allowBlank="1" showErrorMessage="1" errorTitle="Pozor!" error="Je nezbytné vložit numerickou hodnotu!" sqref="G20">
      <formula1>0</formula1>
      <formula2>99999999</formula2>
    </dataValidation>
    <dataValidation type="whole" allowBlank="1" showErrorMessage="1" errorTitle="Pozor!" error="Je nezbytné vložit numerickou hodnotu!" sqref="G21">
      <formula1>0</formula1>
      <formula2>99999999</formula2>
    </dataValidation>
    <dataValidation type="whole" allowBlank="1" showErrorMessage="1" errorTitle="Pozor!" error="Je nezbytné vložit numerickou hodnotu!" sqref="H15">
      <formula1>0</formula1>
      <formula2>99999999</formula2>
    </dataValidation>
    <dataValidation type="whole" allowBlank="1" showErrorMessage="1" errorTitle="Pozor!" error="Je nezbytné vložit numerickou hodnotu!" sqref="H16">
      <formula1>0</formula1>
      <formula2>99999999</formula2>
    </dataValidation>
    <dataValidation type="whole" allowBlank="1" showErrorMessage="1" errorTitle="Pozor!" error="Je nezbytné vložit numerickou hodnotu!" sqref="H17">
      <formula1>0</formula1>
      <formula2>99999999</formula2>
    </dataValidation>
    <dataValidation type="whole" allowBlank="1" showErrorMessage="1" errorTitle="Pozor!" error="Je nezbytné vložit numerickou hodnotu!" sqref="H18">
      <formula1>0</formula1>
      <formula2>99999999</formula2>
    </dataValidation>
    <dataValidation type="whole" allowBlank="1" showErrorMessage="1" errorTitle="Pozor!" error="Je nezbytné vložit numerickou hodnotu!" sqref="H19">
      <formula1>0</formula1>
      <formula2>99999999</formula2>
    </dataValidation>
    <dataValidation type="whole" allowBlank="1" showErrorMessage="1" errorTitle="Pozor!" error="Je nezbytné vložit numerickou hodnotu!" sqref="H20">
      <formula1>0</formula1>
      <formula2>99999999</formula2>
    </dataValidation>
    <dataValidation type="whole" allowBlank="1" showErrorMessage="1" errorTitle="Pozor!" error="Je nezbytné vložit numerickou hodnotu!" sqref="H21">
      <formula1>0</formula1>
      <formula2>99999999</formula2>
    </dataValidation>
    <dataValidation type="whole" allowBlank="1" showErrorMessage="1" errorTitle="Pozor!" error="Je nezbytné vložit numerickou hodnotu!" sqref="I15">
      <formula1>0</formula1>
      <formula2>99999999</formula2>
    </dataValidation>
    <dataValidation type="whole" allowBlank="1" showErrorMessage="1" errorTitle="Pozor!" error="Je nezbytné vložit numerickou hodnotu!" sqref="I16">
      <formula1>0</formula1>
      <formula2>99999999</formula2>
    </dataValidation>
    <dataValidation type="whole" allowBlank="1" showErrorMessage="1" errorTitle="Pozor!" error="Je nezbytné vložit numerickou hodnotu!" sqref="I17">
      <formula1>0</formula1>
      <formula2>99999999</formula2>
    </dataValidation>
    <dataValidation type="whole" allowBlank="1" showErrorMessage="1" errorTitle="Pozor!" error="Je nezbytné vložit numerickou hodnotu!" sqref="I18">
      <formula1>0</formula1>
      <formula2>99999999</formula2>
    </dataValidation>
    <dataValidation type="whole" allowBlank="1" showErrorMessage="1" errorTitle="Pozor!" error="Je nezbytné vložit numerickou hodnotu!" sqref="I19">
      <formula1>0</formula1>
      <formula2>99999999</formula2>
    </dataValidation>
    <dataValidation type="whole" allowBlank="1" showErrorMessage="1" errorTitle="Pozor!" error="Je nezbytné vložit numerickou hodnotu!" sqref="I20">
      <formula1>0</formula1>
      <formula2>99999999</formula2>
    </dataValidation>
    <dataValidation type="whole" allowBlank="1" showErrorMessage="1" errorTitle="Pozor!" error="Je nezbytné vložit numerickou hodnotu!" sqref="I21">
      <formula1>0</formula1>
      <formula2>99999999</formula2>
    </dataValidation>
    <dataValidation type="whole" allowBlank="1" showErrorMessage="1" errorTitle="Pozor!" error="Je nezbytné vložit numerickou hodnotu!" sqref="J15">
      <formula1>0</formula1>
      <formula2>99999999</formula2>
    </dataValidation>
    <dataValidation type="whole" allowBlank="1" showErrorMessage="1" errorTitle="Pozor!" error="Je nezbytné vložit numerickou hodnotu!" sqref="J16">
      <formula1>0</formula1>
      <formula2>99999999</formula2>
    </dataValidation>
    <dataValidation type="whole" allowBlank="1" showErrorMessage="1" errorTitle="Pozor!" error="Je nezbytné vložit numerickou hodnotu!" sqref="J17">
      <formula1>0</formula1>
      <formula2>99999999</formula2>
    </dataValidation>
    <dataValidation type="whole" allowBlank="1" showErrorMessage="1" errorTitle="Pozor!" error="Je nezbytné vložit numerickou hodnotu!" sqref="J18">
      <formula1>0</formula1>
      <formula2>99999999</formula2>
    </dataValidation>
    <dataValidation type="whole" allowBlank="1" showErrorMessage="1" errorTitle="Pozor!" error="Je nezbytné vložit numerickou hodnotu!" sqref="J19">
      <formula1>0</formula1>
      <formula2>99999999</formula2>
    </dataValidation>
    <dataValidation type="whole" allowBlank="1" showErrorMessage="1" errorTitle="Pozor!" error="Je nezbytné vložit numerickou hodnotu!" sqref="J20">
      <formula1>0</formula1>
      <formula2>99999999</formula2>
    </dataValidation>
    <dataValidation type="whole" allowBlank="1" showErrorMessage="1" errorTitle="Pozor!" error="Je nezbytné vložit numerickou hodnotu!" sqref="J21">
      <formula1>0</formula1>
      <formula2>99999999</formula2>
    </dataValidation>
    <dataValidation type="whole" allowBlank="1" showErrorMessage="1" errorTitle="Pozor!" error="Je nezbytné vložit numerickou hodnotu!" sqref="K15">
      <formula1>0</formula1>
      <formula2>99999999</formula2>
    </dataValidation>
    <dataValidation type="whole" allowBlank="1" showErrorMessage="1" errorTitle="Pozor!" error="Je nezbytné vložit numerickou hodnotu!" sqref="K16">
      <formula1>0</formula1>
      <formula2>99999999</formula2>
    </dataValidation>
    <dataValidation type="whole" allowBlank="1" showErrorMessage="1" errorTitle="Pozor!" error="Je nezbytné vložit numerickou hodnotu!" sqref="K17">
      <formula1>0</formula1>
      <formula2>99999999</formula2>
    </dataValidation>
    <dataValidation type="whole" allowBlank="1" showErrorMessage="1" errorTitle="Pozor!" error="Je nezbytné vložit numerickou hodnotu!" sqref="K18">
      <formula1>0</formula1>
      <formula2>99999999</formula2>
    </dataValidation>
    <dataValidation type="whole" allowBlank="1" showErrorMessage="1" errorTitle="Pozor!" error="Je nezbytné vložit numerickou hodnotu!" sqref="K19">
      <formula1>0</formula1>
      <formula2>99999999</formula2>
    </dataValidation>
    <dataValidation type="whole" allowBlank="1" showErrorMessage="1" errorTitle="Pozor!" error="Je nezbytné vložit numerickou hodnotu!" sqref="K20">
      <formula1>0</formula1>
      <formula2>99999999</formula2>
    </dataValidation>
    <dataValidation type="whole" allowBlank="1" showErrorMessage="1" errorTitle="Pozor!" error="Je nezbytné vložit numerickou hodnotu!" sqref="K21">
      <formula1>0</formula1>
      <formula2>99999999</formula2>
    </dataValidation>
    <dataValidation type="whole" allowBlank="1" showErrorMessage="1" errorTitle="Pozor!" error="Je nezbytné vložit numerickou hodnotu!" sqref="L15">
      <formula1>0</formula1>
      <formula2>99999999</formula2>
    </dataValidation>
    <dataValidation type="whole" allowBlank="1" showErrorMessage="1" errorTitle="Pozor!" error="Je nezbytné vložit numerickou hodnotu!" sqref="L16">
      <formula1>0</formula1>
      <formula2>99999999</formula2>
    </dataValidation>
    <dataValidation type="whole" allowBlank="1" showErrorMessage="1" errorTitle="Pozor!" error="Je nezbytné vložit numerickou hodnotu!" sqref="L17">
      <formula1>0</formula1>
      <formula2>99999999</formula2>
    </dataValidation>
    <dataValidation type="whole" allowBlank="1" showErrorMessage="1" errorTitle="Pozor!" error="Je nezbytné vložit numerickou hodnotu!" sqref="L18">
      <formula1>0</formula1>
      <formula2>99999999</formula2>
    </dataValidation>
    <dataValidation type="whole" allowBlank="1" showErrorMessage="1" errorTitle="Pozor!" error="Je nezbytné vložit numerickou hodnotu!" sqref="L19">
      <formula1>0</formula1>
      <formula2>99999999</formula2>
    </dataValidation>
    <dataValidation type="whole" allowBlank="1" showErrorMessage="1" errorTitle="Pozor!" error="Je nezbytné vložit numerickou hodnotu!" sqref="L20">
      <formula1>0</formula1>
      <formula2>99999999</formula2>
    </dataValidation>
    <dataValidation type="whole" allowBlank="1" showErrorMessage="1" errorTitle="Pozor!" error="Je nezbytné vložit numerickou hodnotu!" sqref="L21">
      <formula1>0</formula1>
      <formula2>99999999</formula2>
    </dataValidation>
  </dataValidations>
  <printOptions horizontalCentered="1"/>
  <pageMargins left="0.3937007874015748" right="0.29" top="0.29" bottom="0.28" header="0" footer="0"/>
  <pageSetup fitToHeight="1" fitToWidth="1" horizontalDpi="600" verticalDpi="600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GridLines="0" zoomScale="75" zoomScaleNormal="75" zoomScalePageLayoutView="75" workbookViewId="0" topLeftCell="B1">
      <selection activeCell="O12" sqref="O12"/>
    </sheetView>
  </sheetViews>
  <sheetFormatPr defaultColWidth="9.00390625" defaultRowHeight="12.75"/>
  <cols>
    <col min="1" max="1" width="1.75390625" style="1" hidden="1" customWidth="1"/>
    <col min="2" max="2" width="26.875" style="23" customWidth="1"/>
    <col min="3" max="3" width="7.00390625" style="23" customWidth="1"/>
    <col min="4" max="4" width="13.00390625" style="23" customWidth="1"/>
    <col min="5" max="5" width="12.125" style="23" customWidth="1"/>
    <col min="6" max="6" width="11.25390625" style="23" customWidth="1"/>
    <col min="7" max="7" width="10.75390625" style="23" customWidth="1"/>
    <col min="8" max="8" width="11.75390625" style="23" customWidth="1"/>
    <col min="9" max="9" width="9.875" style="23" customWidth="1"/>
    <col min="10" max="10" width="9.125" style="23" customWidth="1"/>
    <col min="11" max="11" width="12.25390625" style="23" customWidth="1"/>
    <col min="12" max="12" width="11.75390625" style="23" customWidth="1"/>
    <col min="13" max="13" width="10.125" style="23" customWidth="1"/>
    <col min="14" max="14" width="12.75390625" style="23" customWidth="1"/>
    <col min="15" max="15" width="13.75390625" style="23" customWidth="1"/>
    <col min="16" max="16" width="2.875" style="23" customWidth="1"/>
    <col min="17" max="17" width="8.00390625" style="23" customWidth="1"/>
    <col min="18" max="18" width="24.875" style="23" customWidth="1"/>
    <col min="19" max="19" width="1.75390625" style="1" customWidth="1"/>
    <col min="20" max="20" width="0" style="1" hidden="1" customWidth="1"/>
    <col min="21" max="22" width="9.125" style="1" hidden="1" customWidth="1"/>
  </cols>
  <sheetData>
    <row r="1" spans="2:18" ht="12.7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9.5" customHeight="1"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173"/>
      <c r="P2" s="173"/>
      <c r="Q2" s="173"/>
      <c r="R2" s="173" t="s">
        <v>97</v>
      </c>
    </row>
    <row r="3" spans="2:18" s="3" customFormat="1" ht="24" customHeight="1">
      <c r="B3" s="175" t="s">
        <v>98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20"/>
    </row>
    <row r="4" spans="2:18" s="3" customFormat="1" ht="24" customHeight="1">
      <c r="B4" s="176" t="s">
        <v>99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20"/>
    </row>
    <row r="5" spans="2:18" s="3" customFormat="1" ht="30.75" customHeight="1">
      <c r="B5" s="109"/>
      <c r="C5" s="110"/>
      <c r="D5" s="428" t="s">
        <v>27</v>
      </c>
      <c r="E5" s="428" t="s">
        <v>100</v>
      </c>
      <c r="F5" s="428" t="s">
        <v>101</v>
      </c>
      <c r="G5" s="428" t="s">
        <v>102</v>
      </c>
      <c r="H5" s="421" t="s">
        <v>103</v>
      </c>
      <c r="I5" s="421"/>
      <c r="J5" s="421"/>
      <c r="K5" s="421"/>
      <c r="L5" s="421"/>
      <c r="M5" s="421"/>
      <c r="N5" s="421"/>
      <c r="O5" s="427"/>
      <c r="P5" s="87"/>
      <c r="Q5" s="87"/>
      <c r="R5" s="35"/>
    </row>
    <row r="6" spans="2:18" s="3" customFormat="1" ht="21" customHeight="1">
      <c r="B6" s="111"/>
      <c r="C6" s="90"/>
      <c r="D6" s="429"/>
      <c r="E6" s="429"/>
      <c r="F6" s="429"/>
      <c r="G6" s="429"/>
      <c r="H6" s="421" t="s">
        <v>104</v>
      </c>
      <c r="I6" s="421"/>
      <c r="J6" s="421"/>
      <c r="K6" s="421"/>
      <c r="L6" s="427"/>
      <c r="M6" s="423" t="s">
        <v>105</v>
      </c>
      <c r="N6" s="424"/>
      <c r="O6" s="432" t="s">
        <v>106</v>
      </c>
      <c r="P6" s="191"/>
      <c r="Q6" s="191"/>
      <c r="R6" s="35"/>
    </row>
    <row r="7" spans="2:18" s="3" customFormat="1" ht="78" customHeight="1">
      <c r="B7" s="112"/>
      <c r="C7" s="113"/>
      <c r="D7" s="430"/>
      <c r="E7" s="430"/>
      <c r="F7" s="430"/>
      <c r="G7" s="430"/>
      <c r="H7" s="144" t="s">
        <v>107</v>
      </c>
      <c r="I7" s="431" t="s">
        <v>108</v>
      </c>
      <c r="J7" s="431"/>
      <c r="K7" s="82" t="s">
        <v>109</v>
      </c>
      <c r="L7" s="84" t="s">
        <v>110</v>
      </c>
      <c r="M7" s="425"/>
      <c r="N7" s="426"/>
      <c r="O7" s="433"/>
      <c r="P7" s="191"/>
      <c r="Q7" s="191"/>
      <c r="R7" s="35"/>
    </row>
    <row r="8" spans="2:18" s="3" customFormat="1" ht="24" customHeight="1">
      <c r="B8" s="413" t="s">
        <v>31</v>
      </c>
      <c r="C8" s="414"/>
      <c r="D8" s="82" t="s">
        <v>32</v>
      </c>
      <c r="E8" s="103">
        <v>1</v>
      </c>
      <c r="F8" s="82">
        <v>2</v>
      </c>
      <c r="G8" s="82">
        <v>3</v>
      </c>
      <c r="H8" s="81">
        <v>4</v>
      </c>
      <c r="I8" s="413">
        <v>5</v>
      </c>
      <c r="J8" s="414"/>
      <c r="K8" s="82">
        <v>6</v>
      </c>
      <c r="L8" s="82">
        <v>7</v>
      </c>
      <c r="M8" s="413">
        <v>8</v>
      </c>
      <c r="N8" s="414"/>
      <c r="O8" s="82">
        <v>9</v>
      </c>
      <c r="P8" s="90"/>
      <c r="Q8" s="31"/>
      <c r="R8" s="193" t="s">
        <v>33</v>
      </c>
    </row>
    <row r="9" spans="2:18" s="3" customFormat="1" ht="24" customHeight="1">
      <c r="B9" s="438" t="s">
        <v>111</v>
      </c>
      <c r="C9" s="439"/>
      <c r="D9" s="82" t="s">
        <v>112</v>
      </c>
      <c r="E9" s="281">
        <v>1286</v>
      </c>
      <c r="F9" s="282">
        <v>32</v>
      </c>
      <c r="G9" s="282">
        <v>955</v>
      </c>
      <c r="H9" s="283">
        <v>20</v>
      </c>
      <c r="I9" s="380">
        <v>20</v>
      </c>
      <c r="J9" s="382"/>
      <c r="K9" s="274">
        <v>2</v>
      </c>
      <c r="L9" s="274">
        <v>10</v>
      </c>
      <c r="M9" s="380">
        <v>88</v>
      </c>
      <c r="N9" s="382"/>
      <c r="O9" s="274">
        <v>308</v>
      </c>
      <c r="P9" s="186"/>
      <c r="Q9" s="192" t="str">
        <f>IF(O9&gt;=SUM(H9+I9+J9+K9+L9+M9+N9),"ok","chyba")</f>
        <v>ok</v>
      </c>
      <c r="R9" s="189" t="s">
        <v>113</v>
      </c>
    </row>
    <row r="10" spans="2:18" s="3" customFormat="1" ht="24" customHeight="1">
      <c r="B10" s="438" t="s">
        <v>114</v>
      </c>
      <c r="C10" s="439"/>
      <c r="D10" s="81" t="s">
        <v>115</v>
      </c>
      <c r="E10" s="281">
        <v>56</v>
      </c>
      <c r="F10" s="282">
        <v>0</v>
      </c>
      <c r="G10" s="282">
        <v>0</v>
      </c>
      <c r="H10" s="283">
        <v>6</v>
      </c>
      <c r="I10" s="380">
        <v>14</v>
      </c>
      <c r="J10" s="382"/>
      <c r="K10" s="274">
        <v>16</v>
      </c>
      <c r="L10" s="274">
        <v>6</v>
      </c>
      <c r="M10" s="380">
        <v>1</v>
      </c>
      <c r="N10" s="382"/>
      <c r="O10" s="274">
        <v>44</v>
      </c>
      <c r="P10" s="186"/>
      <c r="Q10" s="192" t="str">
        <f>IF(O10&gt;=SUM(H10+I10+J10+K10+L10+M10+N10),"ok","chyba")</f>
        <v>ok</v>
      </c>
      <c r="R10" s="189" t="s">
        <v>116</v>
      </c>
    </row>
    <row r="11" spans="2:18" s="3" customFormat="1" ht="24" customHeight="1">
      <c r="B11" s="438" t="s">
        <v>117</v>
      </c>
      <c r="C11" s="439"/>
      <c r="D11" s="82" t="s">
        <v>118</v>
      </c>
      <c r="E11" s="281">
        <v>324</v>
      </c>
      <c r="F11" s="282">
        <v>29</v>
      </c>
      <c r="G11" s="282">
        <v>194</v>
      </c>
      <c r="H11" s="283">
        <v>2</v>
      </c>
      <c r="I11" s="380">
        <v>5</v>
      </c>
      <c r="J11" s="382"/>
      <c r="K11" s="274">
        <v>0</v>
      </c>
      <c r="L11" s="274">
        <v>4</v>
      </c>
      <c r="M11" s="380">
        <v>25</v>
      </c>
      <c r="N11" s="382"/>
      <c r="O11" s="274">
        <v>80</v>
      </c>
      <c r="P11" s="186"/>
      <c r="Q11" s="192" t="str">
        <f>IF(O11&gt;=SUM(H11+I11+J11+K11+L11+M11+N11),"ok","chyba")</f>
        <v>ok</v>
      </c>
      <c r="R11" s="189" t="s">
        <v>119</v>
      </c>
    </row>
    <row r="12" spans="2:18" s="3" customFormat="1" ht="24" customHeight="1">
      <c r="B12" s="438" t="s">
        <v>120</v>
      </c>
      <c r="C12" s="439"/>
      <c r="D12" s="82" t="s">
        <v>121</v>
      </c>
      <c r="E12" s="281">
        <v>521</v>
      </c>
      <c r="F12" s="282">
        <v>6</v>
      </c>
      <c r="G12" s="282">
        <v>477</v>
      </c>
      <c r="H12" s="283">
        <v>10</v>
      </c>
      <c r="I12" s="380">
        <v>15</v>
      </c>
      <c r="J12" s="382"/>
      <c r="K12" s="274">
        <v>3</v>
      </c>
      <c r="L12" s="274">
        <v>3</v>
      </c>
      <c r="M12" s="380">
        <v>19</v>
      </c>
      <c r="N12" s="382"/>
      <c r="O12" s="274">
        <v>66</v>
      </c>
      <c r="P12" s="186"/>
      <c r="Q12" s="192" t="str">
        <f>IF(O12&gt;=SUM(H12+I12+J12+K12+L12+M12+N12),"ok","chyba")</f>
        <v>ok</v>
      </c>
      <c r="R12" s="189" t="s">
        <v>122</v>
      </c>
    </row>
    <row r="13" spans="1:18" s="3" customFormat="1" ht="34.5" customHeight="1">
      <c r="A13" s="177"/>
      <c r="B13" s="175" t="s">
        <v>123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34"/>
    </row>
    <row r="14" spans="2:18" s="3" customFormat="1" ht="27" customHeight="1">
      <c r="B14" s="428"/>
      <c r="C14" s="428" t="s">
        <v>27</v>
      </c>
      <c r="D14" s="423" t="s">
        <v>124</v>
      </c>
      <c r="E14" s="440"/>
      <c r="F14" s="440"/>
      <c r="G14" s="440"/>
      <c r="H14" s="440"/>
      <c r="I14" s="440"/>
      <c r="J14" s="441"/>
      <c r="K14" s="424" t="s">
        <v>125</v>
      </c>
      <c r="L14" s="419" t="s">
        <v>126</v>
      </c>
      <c r="M14" s="419"/>
      <c r="N14" s="419"/>
      <c r="O14" s="420"/>
      <c r="P14" s="90"/>
      <c r="Q14" s="90"/>
      <c r="R14" s="194"/>
    </row>
    <row r="15" spans="2:18" s="3" customFormat="1" ht="27" customHeight="1">
      <c r="B15" s="429"/>
      <c r="C15" s="429"/>
      <c r="D15" s="425"/>
      <c r="E15" s="442"/>
      <c r="F15" s="442"/>
      <c r="G15" s="442"/>
      <c r="H15" s="442"/>
      <c r="I15" s="442"/>
      <c r="J15" s="443"/>
      <c r="K15" s="451"/>
      <c r="L15" s="413" t="s">
        <v>127</v>
      </c>
      <c r="M15" s="418"/>
      <c r="N15" s="418"/>
      <c r="O15" s="414"/>
      <c r="P15" s="90"/>
      <c r="Q15" s="90"/>
      <c r="R15" s="194"/>
    </row>
    <row r="16" spans="2:18" s="3" customFormat="1" ht="43.5" customHeight="1">
      <c r="B16" s="430"/>
      <c r="C16" s="430"/>
      <c r="D16" s="437" t="s">
        <v>128</v>
      </c>
      <c r="E16" s="421"/>
      <c r="F16" s="427"/>
      <c r="G16" s="437" t="s">
        <v>129</v>
      </c>
      <c r="H16" s="427"/>
      <c r="I16" s="421" t="s">
        <v>130</v>
      </c>
      <c r="J16" s="422"/>
      <c r="K16" s="426"/>
      <c r="L16" s="418" t="s">
        <v>131</v>
      </c>
      <c r="M16" s="414"/>
      <c r="N16" s="84" t="s">
        <v>132</v>
      </c>
      <c r="O16" s="82" t="s">
        <v>133</v>
      </c>
      <c r="P16" s="90"/>
      <c r="Q16" s="90"/>
      <c r="R16" s="195"/>
    </row>
    <row r="17" spans="2:18" s="3" customFormat="1" ht="30.75" customHeight="1">
      <c r="B17" s="82" t="s">
        <v>31</v>
      </c>
      <c r="C17" s="82" t="s">
        <v>32</v>
      </c>
      <c r="D17" s="413">
        <v>1</v>
      </c>
      <c r="E17" s="418"/>
      <c r="F17" s="414"/>
      <c r="G17" s="413">
        <v>2</v>
      </c>
      <c r="H17" s="414"/>
      <c r="I17" s="413">
        <v>3</v>
      </c>
      <c r="J17" s="450"/>
      <c r="K17" s="81">
        <v>4</v>
      </c>
      <c r="L17" s="418">
        <v>5</v>
      </c>
      <c r="M17" s="414"/>
      <c r="N17" s="82">
        <v>6</v>
      </c>
      <c r="O17" s="82">
        <v>7</v>
      </c>
      <c r="P17" s="90"/>
      <c r="Q17" s="31"/>
      <c r="R17" s="193" t="s">
        <v>33</v>
      </c>
    </row>
    <row r="18" spans="2:18" s="3" customFormat="1" ht="23.25" customHeight="1">
      <c r="B18" s="95" t="s">
        <v>134</v>
      </c>
      <c r="C18" s="82">
        <v>90</v>
      </c>
      <c r="D18" s="411">
        <v>196</v>
      </c>
      <c r="E18" s="434"/>
      <c r="F18" s="412"/>
      <c r="G18" s="411">
        <v>189</v>
      </c>
      <c r="H18" s="412"/>
      <c r="I18" s="411">
        <v>1323</v>
      </c>
      <c r="J18" s="449"/>
      <c r="K18" s="283">
        <v>186</v>
      </c>
      <c r="L18" s="417">
        <v>793</v>
      </c>
      <c r="M18" s="412"/>
      <c r="N18" s="282">
        <v>203</v>
      </c>
      <c r="O18" s="282">
        <v>141</v>
      </c>
      <c r="P18" s="196"/>
      <c r="Q18" s="192" t="str">
        <f>IF(I18=SUM(K18+L18+M18+N18+O18),"ok","chyba")</f>
        <v>ok</v>
      </c>
      <c r="R18" s="189" t="s">
        <v>135</v>
      </c>
    </row>
    <row r="19" spans="2:18" s="3" customFormat="1" ht="30" customHeight="1">
      <c r="B19" s="96" t="s">
        <v>136</v>
      </c>
      <c r="C19" s="82" t="s">
        <v>137</v>
      </c>
      <c r="D19" s="411">
        <v>30</v>
      </c>
      <c r="E19" s="434"/>
      <c r="F19" s="412"/>
      <c r="G19" s="411">
        <v>18</v>
      </c>
      <c r="H19" s="412"/>
      <c r="I19" s="411">
        <v>105</v>
      </c>
      <c r="J19" s="449"/>
      <c r="K19" s="128" t="s">
        <v>35</v>
      </c>
      <c r="L19" s="415" t="s">
        <v>35</v>
      </c>
      <c r="M19" s="416"/>
      <c r="N19" s="128" t="s">
        <v>35</v>
      </c>
      <c r="O19" s="128" t="s">
        <v>35</v>
      </c>
      <c r="P19" s="196"/>
      <c r="Q19" s="251"/>
      <c r="R19" s="252"/>
    </row>
    <row r="20" spans="2:18" s="3" customFormat="1" ht="27.75" customHeight="1">
      <c r="B20" s="91" t="s">
        <v>117</v>
      </c>
      <c r="C20" s="82" t="s">
        <v>138</v>
      </c>
      <c r="D20" s="411">
        <v>64</v>
      </c>
      <c r="E20" s="434"/>
      <c r="F20" s="412"/>
      <c r="G20" s="411">
        <v>37</v>
      </c>
      <c r="H20" s="412"/>
      <c r="I20" s="411">
        <v>388</v>
      </c>
      <c r="J20" s="449"/>
      <c r="K20" s="283">
        <v>109</v>
      </c>
      <c r="L20" s="417">
        <v>157</v>
      </c>
      <c r="M20" s="412"/>
      <c r="N20" s="282">
        <v>67</v>
      </c>
      <c r="O20" s="282">
        <v>55</v>
      </c>
      <c r="P20" s="196"/>
      <c r="Q20" s="249" t="str">
        <f>IF(I20=SUM(K20+L20+M20+N20+O20),"ok","chyba")</f>
        <v>ok</v>
      </c>
      <c r="R20" s="250" t="s">
        <v>139</v>
      </c>
    </row>
    <row r="21" spans="2:18" s="3" customFormat="1" ht="23.25" customHeight="1">
      <c r="B21" s="96" t="s">
        <v>140</v>
      </c>
      <c r="C21" s="82" t="s">
        <v>141</v>
      </c>
      <c r="D21" s="380">
        <v>133</v>
      </c>
      <c r="E21" s="381"/>
      <c r="F21" s="382"/>
      <c r="G21" s="380">
        <v>90</v>
      </c>
      <c r="H21" s="382"/>
      <c r="I21" s="380">
        <v>542</v>
      </c>
      <c r="J21" s="471"/>
      <c r="K21" s="128" t="s">
        <v>35</v>
      </c>
      <c r="L21" s="474">
        <v>425</v>
      </c>
      <c r="M21" s="382"/>
      <c r="N21" s="282">
        <v>82</v>
      </c>
      <c r="O21" s="282">
        <v>35</v>
      </c>
      <c r="P21" s="186"/>
      <c r="Q21" s="192" t="str">
        <f>IF(I21=SUM(L21+M21+N21+O21),"ok","chyba")</f>
        <v>ok</v>
      </c>
      <c r="R21" s="189" t="s">
        <v>142</v>
      </c>
    </row>
    <row r="22" spans="2:18" s="3" customFormat="1" ht="17.25" customHeight="1">
      <c r="B22" s="114"/>
      <c r="C22" s="135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95"/>
    </row>
    <row r="23" spans="2:18" s="3" customFormat="1" ht="23.25" customHeight="1">
      <c r="B23" s="175" t="s">
        <v>143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35"/>
    </row>
    <row r="24" spans="2:18" s="3" customFormat="1" ht="29.25" customHeight="1">
      <c r="B24" s="148"/>
      <c r="C24" s="149"/>
      <c r="D24" s="149"/>
      <c r="E24" s="431" t="s">
        <v>27</v>
      </c>
      <c r="F24" s="423" t="s">
        <v>144</v>
      </c>
      <c r="G24" s="440"/>
      <c r="H24" s="440"/>
      <c r="I24" s="440"/>
      <c r="J24" s="440"/>
      <c r="K24" s="440"/>
      <c r="L24" s="441"/>
      <c r="M24" s="440" t="s">
        <v>145</v>
      </c>
      <c r="N24" s="424"/>
      <c r="O24" s="152"/>
      <c r="P24" s="152"/>
      <c r="Q24" s="152"/>
      <c r="R24" s="35"/>
    </row>
    <row r="25" spans="2:18" s="3" customFormat="1" ht="32.25" customHeight="1">
      <c r="B25" s="150"/>
      <c r="C25" s="151"/>
      <c r="D25" s="151"/>
      <c r="E25" s="431"/>
      <c r="F25" s="431" t="s">
        <v>146</v>
      </c>
      <c r="G25" s="431"/>
      <c r="H25" s="431"/>
      <c r="I25" s="431"/>
      <c r="J25" s="421" t="s">
        <v>147</v>
      </c>
      <c r="K25" s="421"/>
      <c r="L25" s="422"/>
      <c r="M25" s="442"/>
      <c r="N25" s="426"/>
      <c r="O25" s="152"/>
      <c r="P25" s="152"/>
      <c r="Q25" s="152"/>
      <c r="R25" s="35"/>
    </row>
    <row r="26" spans="2:18" s="3" customFormat="1" ht="24" customHeight="1">
      <c r="B26" s="437" t="s">
        <v>31</v>
      </c>
      <c r="C26" s="421"/>
      <c r="D26" s="427"/>
      <c r="E26" s="84" t="s">
        <v>32</v>
      </c>
      <c r="F26" s="470">
        <v>1</v>
      </c>
      <c r="G26" s="470"/>
      <c r="H26" s="470"/>
      <c r="I26" s="470"/>
      <c r="J26" s="418">
        <v>2</v>
      </c>
      <c r="K26" s="418"/>
      <c r="L26" s="450"/>
      <c r="M26" s="455">
        <v>3</v>
      </c>
      <c r="N26" s="456"/>
      <c r="O26" s="83"/>
      <c r="P26" s="83"/>
      <c r="Q26" s="83"/>
      <c r="R26" s="35"/>
    </row>
    <row r="27" spans="2:18" s="3" customFormat="1" ht="24" customHeight="1">
      <c r="B27" s="454" t="s">
        <v>148</v>
      </c>
      <c r="C27" s="454"/>
      <c r="D27" s="454"/>
      <c r="E27" s="84">
        <v>91</v>
      </c>
      <c r="F27" s="452">
        <v>61</v>
      </c>
      <c r="G27" s="453"/>
      <c r="H27" s="453"/>
      <c r="I27" s="453"/>
      <c r="J27" s="444">
        <v>76</v>
      </c>
      <c r="K27" s="445"/>
      <c r="L27" s="446"/>
      <c r="M27" s="447">
        <v>207</v>
      </c>
      <c r="N27" s="448"/>
      <c r="O27" s="83"/>
      <c r="P27" s="83"/>
      <c r="Q27" s="83"/>
      <c r="R27" s="35"/>
    </row>
    <row r="28" spans="2:18" s="3" customFormat="1" ht="27.75" customHeight="1">
      <c r="B28" s="454" t="s">
        <v>149</v>
      </c>
      <c r="C28" s="454"/>
      <c r="D28" s="454"/>
      <c r="E28" s="84" t="s">
        <v>150</v>
      </c>
      <c r="F28" s="452">
        <v>5</v>
      </c>
      <c r="G28" s="453"/>
      <c r="H28" s="453"/>
      <c r="I28" s="453"/>
      <c r="J28" s="444">
        <v>5</v>
      </c>
      <c r="K28" s="445"/>
      <c r="L28" s="446"/>
      <c r="M28" s="447">
        <v>6</v>
      </c>
      <c r="N28" s="448"/>
      <c r="O28" s="83"/>
      <c r="P28" s="83"/>
      <c r="Q28" s="83"/>
      <c r="R28" s="35"/>
    </row>
    <row r="29" spans="2:18" s="3" customFormat="1" ht="39" customHeight="1">
      <c r="B29" s="454" t="s">
        <v>151</v>
      </c>
      <c r="C29" s="454"/>
      <c r="D29" s="454"/>
      <c r="E29" s="84">
        <v>92</v>
      </c>
      <c r="F29" s="452">
        <v>26</v>
      </c>
      <c r="G29" s="453"/>
      <c r="H29" s="453"/>
      <c r="I29" s="453"/>
      <c r="J29" s="444">
        <v>28</v>
      </c>
      <c r="K29" s="445"/>
      <c r="L29" s="446"/>
      <c r="M29" s="447">
        <v>43</v>
      </c>
      <c r="N29" s="448"/>
      <c r="O29" s="83"/>
      <c r="P29" s="83"/>
      <c r="Q29" s="192" t="str">
        <f>IF(F31=F27+F29+F30,"ok","chyba")</f>
        <v>ok</v>
      </c>
      <c r="R29" s="189" t="s">
        <v>152</v>
      </c>
    </row>
    <row r="30" spans="2:18" s="3" customFormat="1" ht="39.75" customHeight="1">
      <c r="B30" s="454" t="s">
        <v>153</v>
      </c>
      <c r="C30" s="454"/>
      <c r="D30" s="454"/>
      <c r="E30" s="84" t="s">
        <v>154</v>
      </c>
      <c r="F30" s="408">
        <v>24</v>
      </c>
      <c r="G30" s="409"/>
      <c r="H30" s="409"/>
      <c r="I30" s="410"/>
      <c r="J30" s="444">
        <v>24</v>
      </c>
      <c r="K30" s="445"/>
      <c r="L30" s="446"/>
      <c r="M30" s="447">
        <v>30</v>
      </c>
      <c r="N30" s="448"/>
      <c r="O30" s="83"/>
      <c r="P30" s="83"/>
      <c r="Q30" s="192" t="str">
        <f>IF(J31=J27+J29+J30,"ok","chyba")</f>
        <v>ok</v>
      </c>
      <c r="R30" s="189" t="s">
        <v>155</v>
      </c>
    </row>
    <row r="31" spans="2:18" s="3" customFormat="1" ht="35.25" customHeight="1">
      <c r="B31" s="454" t="s">
        <v>65</v>
      </c>
      <c r="C31" s="454"/>
      <c r="D31" s="454"/>
      <c r="E31" s="84">
        <v>93</v>
      </c>
      <c r="F31" s="452">
        <v>111</v>
      </c>
      <c r="G31" s="453"/>
      <c r="H31" s="453"/>
      <c r="I31" s="453"/>
      <c r="J31" s="444">
        <v>128</v>
      </c>
      <c r="K31" s="445"/>
      <c r="L31" s="446"/>
      <c r="M31" s="447">
        <v>280</v>
      </c>
      <c r="N31" s="448"/>
      <c r="O31" s="83"/>
      <c r="P31" s="83"/>
      <c r="Q31" s="192" t="str">
        <f>IF(M31=M27+M29+M30,"ok","chyba")</f>
        <v>ok</v>
      </c>
      <c r="R31" s="189" t="s">
        <v>156</v>
      </c>
    </row>
    <row r="32" spans="2:18" s="3" customFormat="1" ht="24" customHeight="1">
      <c r="B32" s="86"/>
      <c r="C32" s="86"/>
      <c r="D32" s="86"/>
      <c r="E32" s="87"/>
      <c r="F32" s="195"/>
      <c r="G32" s="195"/>
      <c r="H32" s="195"/>
      <c r="I32" s="195"/>
      <c r="J32" s="195"/>
      <c r="K32" s="186"/>
      <c r="L32" s="186"/>
      <c r="M32" s="83"/>
      <c r="N32" s="83"/>
      <c r="O32" s="83"/>
      <c r="P32" s="83"/>
      <c r="Q32" s="47"/>
      <c r="R32" s="212"/>
    </row>
    <row r="33" spans="2:18" s="3" customFormat="1" ht="27" customHeight="1">
      <c r="B33" s="472" t="s">
        <v>157</v>
      </c>
      <c r="C33" s="473"/>
      <c r="D33" s="473"/>
      <c r="E33" s="473"/>
      <c r="F33" s="473"/>
      <c r="G33" s="473"/>
      <c r="H33" s="473"/>
      <c r="I33" s="473"/>
      <c r="J33" s="473"/>
      <c r="K33" s="473"/>
      <c r="L33" s="473"/>
      <c r="M33" s="473"/>
      <c r="N33" s="473"/>
      <c r="O33" s="473"/>
      <c r="P33" s="87"/>
      <c r="Q33" s="87"/>
      <c r="R33" s="35"/>
    </row>
    <row r="34" spans="2:18" s="3" customFormat="1" ht="32.25" customHeight="1">
      <c r="B34" s="148"/>
      <c r="C34" s="149"/>
      <c r="D34" s="149"/>
      <c r="E34" s="84" t="s">
        <v>27</v>
      </c>
      <c r="F34" s="437" t="s">
        <v>158</v>
      </c>
      <c r="G34" s="421"/>
      <c r="H34" s="421"/>
      <c r="I34" s="421"/>
      <c r="J34" s="421"/>
      <c r="K34" s="421"/>
      <c r="L34" s="421"/>
      <c r="M34" s="421"/>
      <c r="N34" s="427"/>
      <c r="O34" s="35"/>
      <c r="P34" s="9"/>
      <c r="Q34" s="9"/>
      <c r="R34" s="9"/>
    </row>
    <row r="35" spans="2:18" s="3" customFormat="1" ht="20.25" customHeight="1">
      <c r="B35" s="437" t="s">
        <v>31</v>
      </c>
      <c r="C35" s="421"/>
      <c r="D35" s="427"/>
      <c r="E35" s="84" t="s">
        <v>32</v>
      </c>
      <c r="F35" s="84">
        <v>0</v>
      </c>
      <c r="G35" s="84">
        <v>1</v>
      </c>
      <c r="H35" s="84">
        <v>2</v>
      </c>
      <c r="I35" s="82">
        <v>3</v>
      </c>
      <c r="J35" s="82">
        <v>4</v>
      </c>
      <c r="K35" s="82">
        <v>5</v>
      </c>
      <c r="L35" s="82">
        <v>6</v>
      </c>
      <c r="M35" s="82" t="s">
        <v>159</v>
      </c>
      <c r="N35" s="82" t="s">
        <v>106</v>
      </c>
      <c r="O35" s="35"/>
      <c r="P35" s="9"/>
      <c r="Q35" s="2"/>
      <c r="R35" s="210" t="s">
        <v>33</v>
      </c>
    </row>
    <row r="36" spans="2:18" s="3" customFormat="1" ht="31.5" customHeight="1">
      <c r="B36" s="454" t="s">
        <v>160</v>
      </c>
      <c r="C36" s="454"/>
      <c r="D36" s="454"/>
      <c r="E36" s="84" t="s">
        <v>161</v>
      </c>
      <c r="F36" s="284">
        <v>3</v>
      </c>
      <c r="G36" s="284">
        <v>269</v>
      </c>
      <c r="H36" s="284">
        <v>47</v>
      </c>
      <c r="I36" s="284">
        <v>13</v>
      </c>
      <c r="J36" s="284">
        <v>5</v>
      </c>
      <c r="K36" s="284">
        <v>2</v>
      </c>
      <c r="L36" s="284">
        <v>0</v>
      </c>
      <c r="M36" s="684">
        <v>0</v>
      </c>
      <c r="N36" s="683">
        <v>339</v>
      </c>
      <c r="O36" s="35"/>
      <c r="P36" s="9"/>
      <c r="Q36" s="192" t="str">
        <f>IF(N36=F36+G36+H36+I36+J36+K36+M36+L36,"ok","chyba")</f>
        <v>ok</v>
      </c>
      <c r="R36" s="189" t="s">
        <v>162</v>
      </c>
    </row>
    <row r="37" spans="2:18" s="3" customFormat="1" ht="76.5" customHeight="1">
      <c r="B37" s="454" t="s">
        <v>163</v>
      </c>
      <c r="C37" s="454"/>
      <c r="D37" s="454"/>
      <c r="E37" s="84" t="s">
        <v>164</v>
      </c>
      <c r="F37" s="284">
        <v>10</v>
      </c>
      <c r="G37" s="284">
        <v>451</v>
      </c>
      <c r="H37" s="284">
        <v>120</v>
      </c>
      <c r="I37" s="284">
        <v>28</v>
      </c>
      <c r="J37" s="284">
        <v>8</v>
      </c>
      <c r="K37" s="274">
        <v>0</v>
      </c>
      <c r="L37" s="274">
        <v>0</v>
      </c>
      <c r="M37" s="684">
        <v>0</v>
      </c>
      <c r="N37" s="683">
        <v>617</v>
      </c>
      <c r="O37" s="35"/>
      <c r="P37" s="9"/>
      <c r="Q37" s="192" t="str">
        <f>IF(N37=F37+G37+H37+I37+J37+K37+M37+L37,"ok","chyba")</f>
        <v>ok</v>
      </c>
      <c r="R37" s="189" t="s">
        <v>165</v>
      </c>
    </row>
    <row r="38" spans="2:18" s="3" customFormat="1" ht="60.75" customHeight="1">
      <c r="B38" s="454" t="s">
        <v>166</v>
      </c>
      <c r="C38" s="454"/>
      <c r="D38" s="454"/>
      <c r="E38" s="84" t="s">
        <v>167</v>
      </c>
      <c r="F38" s="284">
        <v>0</v>
      </c>
      <c r="G38" s="284">
        <v>18</v>
      </c>
      <c r="H38" s="284">
        <v>3</v>
      </c>
      <c r="I38" s="284">
        <v>1</v>
      </c>
      <c r="J38" s="284">
        <v>0</v>
      </c>
      <c r="K38" s="274">
        <v>0</v>
      </c>
      <c r="L38" s="274">
        <v>0</v>
      </c>
      <c r="M38" s="684">
        <v>0</v>
      </c>
      <c r="N38" s="683">
        <v>22</v>
      </c>
      <c r="O38" s="35"/>
      <c r="P38" s="9"/>
      <c r="Q38" s="192" t="str">
        <f>IF(N38=F38+G38+H38+I38+J38+K38+M38+L38,"ok","chyba")</f>
        <v>ok</v>
      </c>
      <c r="R38" s="189" t="s">
        <v>168</v>
      </c>
    </row>
    <row r="39" spans="2:18" s="3" customFormat="1" ht="60" customHeight="1">
      <c r="B39" s="457" t="s">
        <v>169</v>
      </c>
      <c r="C39" s="458"/>
      <c r="D39" s="459"/>
      <c r="E39" s="84" t="s">
        <v>170</v>
      </c>
      <c r="F39" s="284">
        <v>4</v>
      </c>
      <c r="G39" s="284">
        <v>52</v>
      </c>
      <c r="H39" s="284">
        <v>11</v>
      </c>
      <c r="I39" s="284">
        <v>2</v>
      </c>
      <c r="J39" s="284">
        <v>2</v>
      </c>
      <c r="K39" s="274">
        <v>0</v>
      </c>
      <c r="L39" s="274">
        <v>0</v>
      </c>
      <c r="M39" s="684">
        <v>0</v>
      </c>
      <c r="N39" s="683">
        <v>71</v>
      </c>
      <c r="O39" s="35"/>
      <c r="P39" s="9"/>
      <c r="Q39" s="192" t="str">
        <f>IF(N39=F39+G39+H39+I39+J39+K39+M39+L39,"ok","chyba")</f>
        <v>ok</v>
      </c>
      <c r="R39" s="189" t="s">
        <v>171</v>
      </c>
    </row>
    <row r="40" spans="2:18" s="3" customFormat="1" ht="33.75" customHeight="1">
      <c r="B40" s="178" t="s">
        <v>172</v>
      </c>
      <c r="C40" s="105"/>
      <c r="D40" s="105"/>
      <c r="E40" s="105"/>
      <c r="F40" s="105"/>
      <c r="G40" s="105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35"/>
    </row>
    <row r="41" spans="2:18" s="3" customFormat="1" ht="56.25" customHeight="1">
      <c r="B41" s="460"/>
      <c r="C41" s="461"/>
      <c r="D41" s="432" t="s">
        <v>27</v>
      </c>
      <c r="E41" s="432" t="s">
        <v>173</v>
      </c>
      <c r="F41" s="437" t="s">
        <v>174</v>
      </c>
      <c r="G41" s="421"/>
      <c r="H41" s="421"/>
      <c r="I41" s="421"/>
      <c r="J41" s="421"/>
      <c r="K41" s="421"/>
      <c r="L41" s="421"/>
      <c r="M41" s="421"/>
      <c r="N41" s="427"/>
      <c r="O41" s="428" t="s">
        <v>175</v>
      </c>
      <c r="P41" s="87"/>
      <c r="Q41" s="87"/>
      <c r="R41" s="35"/>
    </row>
    <row r="42" spans="2:18" s="3" customFormat="1" ht="87" customHeight="1">
      <c r="B42" s="462"/>
      <c r="C42" s="463"/>
      <c r="D42" s="433"/>
      <c r="E42" s="433"/>
      <c r="F42" s="435" t="s">
        <v>176</v>
      </c>
      <c r="G42" s="436"/>
      <c r="H42" s="143" t="s">
        <v>177</v>
      </c>
      <c r="I42" s="437" t="s">
        <v>178</v>
      </c>
      <c r="J42" s="427"/>
      <c r="K42" s="84" t="s">
        <v>179</v>
      </c>
      <c r="L42" s="84" t="s">
        <v>180</v>
      </c>
      <c r="M42" s="84" t="s">
        <v>181</v>
      </c>
      <c r="N42" s="142" t="s">
        <v>182</v>
      </c>
      <c r="O42" s="430"/>
      <c r="P42" s="87"/>
      <c r="Q42" s="87"/>
      <c r="R42" s="35"/>
    </row>
    <row r="43" spans="2:18" s="3" customFormat="1" ht="24" customHeight="1">
      <c r="B43" s="435" t="s">
        <v>31</v>
      </c>
      <c r="C43" s="436"/>
      <c r="D43" s="147" t="s">
        <v>32</v>
      </c>
      <c r="E43" s="141">
        <v>1</v>
      </c>
      <c r="F43" s="431">
        <v>2</v>
      </c>
      <c r="G43" s="431"/>
      <c r="H43" s="144">
        <v>3</v>
      </c>
      <c r="I43" s="437">
        <v>4</v>
      </c>
      <c r="J43" s="427"/>
      <c r="K43" s="84">
        <v>5</v>
      </c>
      <c r="L43" s="144">
        <v>6</v>
      </c>
      <c r="M43" s="84">
        <v>7</v>
      </c>
      <c r="N43" s="144">
        <v>8</v>
      </c>
      <c r="O43" s="84">
        <v>9</v>
      </c>
      <c r="P43" s="87"/>
      <c r="Q43" s="87"/>
      <c r="R43" s="35"/>
    </row>
    <row r="44" spans="2:18" s="3" customFormat="1" ht="36" customHeight="1">
      <c r="B44" s="464" t="s">
        <v>183</v>
      </c>
      <c r="C44" s="465"/>
      <c r="D44" s="147">
        <v>94</v>
      </c>
      <c r="E44" s="285">
        <v>132</v>
      </c>
      <c r="F44" s="466">
        <v>44</v>
      </c>
      <c r="G44" s="467"/>
      <c r="H44" s="279">
        <v>5</v>
      </c>
      <c r="I44" s="380">
        <v>16</v>
      </c>
      <c r="J44" s="382"/>
      <c r="K44" s="274">
        <v>1</v>
      </c>
      <c r="L44" s="65" t="s">
        <v>35</v>
      </c>
      <c r="M44" s="286">
        <v>47</v>
      </c>
      <c r="N44" s="287">
        <v>13</v>
      </c>
      <c r="O44" s="274">
        <v>490</v>
      </c>
      <c r="P44" s="186"/>
      <c r="Q44" s="47"/>
      <c r="R44" s="24"/>
    </row>
    <row r="45" spans="2:18" s="3" customFormat="1" ht="33" customHeight="1">
      <c r="B45" s="464" t="s">
        <v>184</v>
      </c>
      <c r="C45" s="465"/>
      <c r="D45" s="147">
        <v>95</v>
      </c>
      <c r="E45" s="285">
        <v>3</v>
      </c>
      <c r="F45" s="466">
        <v>0</v>
      </c>
      <c r="G45" s="467"/>
      <c r="H45" s="279">
        <v>0</v>
      </c>
      <c r="I45" s="380">
        <v>0</v>
      </c>
      <c r="J45" s="382"/>
      <c r="K45" s="65" t="s">
        <v>35</v>
      </c>
      <c r="L45" s="274">
        <v>0</v>
      </c>
      <c r="M45" s="274">
        <v>4</v>
      </c>
      <c r="N45" s="276">
        <v>0</v>
      </c>
      <c r="O45" s="274">
        <v>3</v>
      </c>
      <c r="P45" s="186"/>
      <c r="Q45" s="47"/>
      <c r="R45" s="24"/>
    </row>
    <row r="46" spans="2:18" s="3" customFormat="1" ht="63" customHeight="1">
      <c r="B46" s="464" t="s">
        <v>185</v>
      </c>
      <c r="C46" s="465"/>
      <c r="D46" s="84" t="s">
        <v>186</v>
      </c>
      <c r="E46" s="285">
        <v>0</v>
      </c>
      <c r="F46" s="468">
        <v>0</v>
      </c>
      <c r="G46" s="469"/>
      <c r="H46" s="279">
        <v>0</v>
      </c>
      <c r="I46" s="273">
        <v>0</v>
      </c>
      <c r="J46" s="214"/>
      <c r="K46" s="284">
        <v>0</v>
      </c>
      <c r="L46" s="274">
        <v>0</v>
      </c>
      <c r="M46" s="65" t="s">
        <v>35</v>
      </c>
      <c r="N46" s="274">
        <v>0</v>
      </c>
      <c r="O46" s="274">
        <v>0</v>
      </c>
      <c r="P46" s="186"/>
      <c r="Q46" s="47"/>
      <c r="R46" s="24"/>
    </row>
    <row r="47" spans="2:18" s="3" customFormat="1" ht="60" customHeight="1">
      <c r="B47" s="464" t="s">
        <v>187</v>
      </c>
      <c r="C47" s="465"/>
      <c r="D47" s="147">
        <v>96</v>
      </c>
      <c r="E47" s="285">
        <v>11</v>
      </c>
      <c r="F47" s="466">
        <v>5</v>
      </c>
      <c r="G47" s="467"/>
      <c r="H47" s="279">
        <v>0</v>
      </c>
      <c r="I47" s="380">
        <v>1</v>
      </c>
      <c r="J47" s="382"/>
      <c r="K47" s="274">
        <v>1</v>
      </c>
      <c r="L47" s="274">
        <v>0</v>
      </c>
      <c r="M47" s="288">
        <v>1</v>
      </c>
      <c r="N47" s="288">
        <v>0</v>
      </c>
      <c r="O47" s="274">
        <v>3</v>
      </c>
      <c r="P47" s="186"/>
      <c r="Q47" s="47"/>
      <c r="R47" s="24"/>
    </row>
    <row r="48" spans="2:18" s="3" customFormat="1" ht="49.5" customHeight="1">
      <c r="B48" s="464" t="s">
        <v>188</v>
      </c>
      <c r="C48" s="465"/>
      <c r="D48" s="147" t="s">
        <v>189</v>
      </c>
      <c r="E48" s="285">
        <v>54</v>
      </c>
      <c r="F48" s="466">
        <v>16</v>
      </c>
      <c r="G48" s="467"/>
      <c r="H48" s="279">
        <v>6</v>
      </c>
      <c r="I48" s="380">
        <v>4</v>
      </c>
      <c r="J48" s="382"/>
      <c r="K48" s="274">
        <v>2</v>
      </c>
      <c r="L48" s="274">
        <v>25</v>
      </c>
      <c r="M48" s="288">
        <v>1</v>
      </c>
      <c r="N48" s="288">
        <v>0</v>
      </c>
      <c r="O48" s="274">
        <v>23</v>
      </c>
      <c r="P48" s="186"/>
      <c r="Q48" s="47"/>
      <c r="R48" s="24"/>
    </row>
    <row r="49" spans="2:18" s="3" customFormat="1" ht="60" customHeight="1">
      <c r="B49" s="464" t="s">
        <v>190</v>
      </c>
      <c r="C49" s="465"/>
      <c r="D49" s="147" t="s">
        <v>191</v>
      </c>
      <c r="E49" s="285">
        <v>67</v>
      </c>
      <c r="F49" s="466">
        <v>44</v>
      </c>
      <c r="G49" s="467"/>
      <c r="H49" s="279">
        <v>2</v>
      </c>
      <c r="I49" s="380">
        <v>2</v>
      </c>
      <c r="J49" s="382"/>
      <c r="K49" s="274">
        <v>0</v>
      </c>
      <c r="L49" s="274">
        <v>26</v>
      </c>
      <c r="M49" s="288">
        <v>2</v>
      </c>
      <c r="N49" s="288">
        <v>1</v>
      </c>
      <c r="O49" s="274">
        <v>17</v>
      </c>
      <c r="P49" s="186"/>
      <c r="Q49" s="47"/>
      <c r="R49" s="24"/>
    </row>
    <row r="50" spans="2:18" s="3" customFormat="1" ht="21" customHeight="1">
      <c r="B50" s="105"/>
      <c r="C50" s="105"/>
      <c r="D50" s="105"/>
      <c r="E50" s="105"/>
      <c r="F50" s="105"/>
      <c r="G50" s="105"/>
      <c r="H50" s="87"/>
      <c r="I50" s="105"/>
      <c r="J50" s="105"/>
      <c r="K50" s="105"/>
      <c r="L50" s="105"/>
      <c r="M50" s="105"/>
      <c r="N50" s="105"/>
      <c r="O50" s="105"/>
      <c r="P50" s="105"/>
      <c r="Q50" s="105"/>
      <c r="R50" s="35"/>
    </row>
    <row r="51" spans="2:18" s="3" customFormat="1" ht="18" customHeight="1">
      <c r="B51" s="85" t="s">
        <v>96</v>
      </c>
      <c r="C51" s="86"/>
      <c r="D51" s="86"/>
      <c r="E51" s="86"/>
      <c r="F51" s="86"/>
      <c r="G51" s="86"/>
      <c r="H51" s="87"/>
      <c r="I51" s="88"/>
      <c r="J51" s="89"/>
      <c r="K51" s="88"/>
      <c r="L51" s="89"/>
      <c r="M51" s="90"/>
      <c r="N51" s="87"/>
      <c r="O51" s="90"/>
      <c r="P51" s="90"/>
      <c r="Q51" s="90"/>
      <c r="R51" s="35"/>
    </row>
    <row r="52" spans="2:18" s="3" customFormat="1" ht="14.25" customHeight="1"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/>
      <c r="P52" s="197"/>
      <c r="Q52" s="197"/>
      <c r="R52" s="35"/>
    </row>
    <row r="53" spans="2:18" s="3" customFormat="1" ht="120" customHeight="1">
      <c r="B53" s="118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20"/>
      <c r="P53" s="197"/>
      <c r="Q53" s="197"/>
      <c r="R53" s="35"/>
    </row>
    <row r="54" spans="2:18" s="3" customFormat="1" ht="12" customHeight="1"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20"/>
    </row>
    <row r="55" spans="2:18" s="3" customFormat="1" ht="27" customHeight="1" hidden="1">
      <c r="B55" s="37"/>
      <c r="C55" s="37"/>
      <c r="D55" s="37"/>
      <c r="E55" s="37"/>
      <c r="F55" s="37"/>
      <c r="G55" s="37"/>
      <c r="H55" s="34"/>
      <c r="I55" s="36"/>
      <c r="J55" s="38"/>
      <c r="K55" s="36"/>
      <c r="L55" s="38"/>
      <c r="M55" s="35"/>
      <c r="N55" s="34"/>
      <c r="O55" s="35"/>
      <c r="P55" s="35"/>
      <c r="Q55" s="35"/>
      <c r="R55" s="21"/>
    </row>
    <row r="56" spans="2:18" s="3" customFormat="1" ht="12.75" customHeight="1" hidden="1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</row>
    <row r="57" spans="2:18" s="3" customFormat="1" ht="12.75" customHeight="1" hidden="1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</row>
    <row r="58" spans="2:18" s="3" customFormat="1" ht="12.75" customHeight="1" hidden="1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</row>
    <row r="59" spans="2:18" s="3" customFormat="1" ht="12.75" customHeight="1" hidden="1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</row>
    <row r="60" spans="2:18" s="3" customFormat="1" ht="12.75" customHeight="1" hidden="1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2:18" s="3" customFormat="1" ht="12.75" customHeight="1" hidden="1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2:18" ht="12.75" customHeight="1" hidden="1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2"/>
    </row>
    <row r="63" spans="2:18" ht="12.75" customHeight="1" hidden="1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2"/>
    </row>
    <row r="64" spans="2:18" ht="12.75" customHeight="1" hidden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2:17" ht="12.75" customHeight="1" hidden="1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ht="12.75" customHeight="1" hidden="1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</sheetData>
  <sheetProtection formatCells="0" formatColumns="0" formatRows="0" insertColumns="0" insertRows="0" insertHyperlinks="0" deleteColumns="0" deleteRows="0" sort="0" autoFilter="0" pivotTables="0"/>
  <mergeCells count="117">
    <mergeCell ref="B37:D37"/>
    <mergeCell ref="J25:L25"/>
    <mergeCell ref="J26:L26"/>
    <mergeCell ref="B33:O33"/>
    <mergeCell ref="F24:L24"/>
    <mergeCell ref="L21:M21"/>
    <mergeCell ref="B30:D30"/>
    <mergeCell ref="B28:D28"/>
    <mergeCell ref="B35:D35"/>
    <mergeCell ref="F26:I26"/>
    <mergeCell ref="D21:F21"/>
    <mergeCell ref="F34:N34"/>
    <mergeCell ref="I21:J21"/>
    <mergeCell ref="E24:E25"/>
    <mergeCell ref="B26:D26"/>
    <mergeCell ref="B46:C46"/>
    <mergeCell ref="F46:G46"/>
    <mergeCell ref="B45:C45"/>
    <mergeCell ref="F43:G43"/>
    <mergeCell ref="F41:N41"/>
    <mergeCell ref="F44:G44"/>
    <mergeCell ref="F45:G45"/>
    <mergeCell ref="I45:J45"/>
    <mergeCell ref="B44:C44"/>
    <mergeCell ref="I49:J49"/>
    <mergeCell ref="B47:C47"/>
    <mergeCell ref="B48:C48"/>
    <mergeCell ref="B49:C49"/>
    <mergeCell ref="F47:G47"/>
    <mergeCell ref="F48:G48"/>
    <mergeCell ref="F49:G49"/>
    <mergeCell ref="I47:J47"/>
    <mergeCell ref="I48:J48"/>
    <mergeCell ref="M31:N31"/>
    <mergeCell ref="B39:D39"/>
    <mergeCell ref="I43:J43"/>
    <mergeCell ref="D41:D42"/>
    <mergeCell ref="E41:E42"/>
    <mergeCell ref="B41:C42"/>
    <mergeCell ref="B43:C43"/>
    <mergeCell ref="B31:D31"/>
    <mergeCell ref="B38:D38"/>
    <mergeCell ref="B36:D36"/>
    <mergeCell ref="J29:L29"/>
    <mergeCell ref="J30:L30"/>
    <mergeCell ref="M30:N30"/>
    <mergeCell ref="F31:I31"/>
    <mergeCell ref="M24:N25"/>
    <mergeCell ref="M26:N26"/>
    <mergeCell ref="M27:N27"/>
    <mergeCell ref="F25:I25"/>
    <mergeCell ref="J27:L27"/>
    <mergeCell ref="F30:I30"/>
    <mergeCell ref="B9:C9"/>
    <mergeCell ref="D16:F16"/>
    <mergeCell ref="I20:J20"/>
    <mergeCell ref="K14:K16"/>
    <mergeCell ref="I19:J19"/>
    <mergeCell ref="F28:I28"/>
    <mergeCell ref="J28:L28"/>
    <mergeCell ref="F27:I27"/>
    <mergeCell ref="G21:H21"/>
    <mergeCell ref="B27:D27"/>
    <mergeCell ref="B14:B16"/>
    <mergeCell ref="D14:J15"/>
    <mergeCell ref="I12:J12"/>
    <mergeCell ref="J31:L31"/>
    <mergeCell ref="M28:N28"/>
    <mergeCell ref="M29:N29"/>
    <mergeCell ref="I18:J18"/>
    <mergeCell ref="I17:J17"/>
    <mergeCell ref="F29:I29"/>
    <mergeCell ref="B29:D29"/>
    <mergeCell ref="F42:G42"/>
    <mergeCell ref="O41:O42"/>
    <mergeCell ref="I42:J42"/>
    <mergeCell ref="I44:J44"/>
    <mergeCell ref="L17:M17"/>
    <mergeCell ref="M12:N12"/>
    <mergeCell ref="L15:O15"/>
    <mergeCell ref="G19:H19"/>
    <mergeCell ref="D19:F19"/>
    <mergeCell ref="D20:F20"/>
    <mergeCell ref="D18:F18"/>
    <mergeCell ref="G17:H17"/>
    <mergeCell ref="G18:H18"/>
    <mergeCell ref="D5:D7"/>
    <mergeCell ref="E5:E7"/>
    <mergeCell ref="I10:J10"/>
    <mergeCell ref="I11:J11"/>
    <mergeCell ref="G16:H16"/>
    <mergeCell ref="F5:F7"/>
    <mergeCell ref="I7:J7"/>
    <mergeCell ref="O6:O7"/>
    <mergeCell ref="G5:G7"/>
    <mergeCell ref="B8:C8"/>
    <mergeCell ref="D17:F17"/>
    <mergeCell ref="B10:C10"/>
    <mergeCell ref="B11:C11"/>
    <mergeCell ref="C14:C16"/>
    <mergeCell ref="B12:C12"/>
    <mergeCell ref="L14:O14"/>
    <mergeCell ref="M8:N8"/>
    <mergeCell ref="I16:J16"/>
    <mergeCell ref="M6:N7"/>
    <mergeCell ref="H6:L6"/>
    <mergeCell ref="H5:O5"/>
    <mergeCell ref="G20:H20"/>
    <mergeCell ref="I9:J9"/>
    <mergeCell ref="I8:J8"/>
    <mergeCell ref="L19:M19"/>
    <mergeCell ref="L18:M18"/>
    <mergeCell ref="L20:M20"/>
    <mergeCell ref="L16:M16"/>
    <mergeCell ref="M9:N9"/>
    <mergeCell ref="M10:N10"/>
    <mergeCell ref="M11:N11"/>
  </mergeCells>
  <dataValidations count="61">
    <dataValidation type="whole" allowBlank="1" showErrorMessage="1" errorTitle="Pozor!" error="Je nezbytné vložit numerickou hodnotu!" sqref="K44">
      <formula1>0</formula1>
      <formula2>999999</formula2>
    </dataValidation>
    <dataValidation type="whole" allowBlank="1" showErrorMessage="1" errorTitle="Pozor!" error="Je nezbytné vložit numerickou hodnotu!" sqref="M9">
      <formula1>0</formula1>
      <formula2>999999</formula2>
    </dataValidation>
    <dataValidation type="whole" allowBlank="1" showErrorMessage="1" errorTitle="Pozor!" error="Je nezbytné vložit numerickou hodnotu!" sqref="M10">
      <formula1>0</formula1>
      <formula2>999999</formula2>
    </dataValidation>
    <dataValidation type="whole" allowBlank="1" showErrorMessage="1" errorTitle="Pozor!" error="Je nezbytné vložit numerickou hodnotu!" sqref="M11">
      <formula1>0</formula1>
      <formula2>999999</formula2>
    </dataValidation>
    <dataValidation type="whole" allowBlank="1" showErrorMessage="1" errorTitle="Pozor!" error="Je nezbytné vložit numerickou hodnotu!" sqref="M12">
      <formula1>0</formula1>
      <formula2>999999</formula2>
    </dataValidation>
    <dataValidation type="whole" allowBlank="1" showErrorMessage="1" errorTitle="Pozor!" error="Je nezbytné vložit numerickou hodnotu!" sqref="D21">
      <formula1>0</formula1>
      <formula2>999999</formula2>
    </dataValidation>
    <dataValidation type="whole" allowBlank="1" showErrorMessage="1" errorTitle="Pozor!" error="Je nezbytné vložit numerickou hodnotu!" sqref="K47">
      <formula1>0</formula1>
      <formula2>999999</formula2>
    </dataValidation>
    <dataValidation type="whole" allowBlank="1" showErrorMessage="1" errorTitle="Pozor!" error="Je nezbytné vložit numerickou hodnotu!" sqref="K48">
      <formula1>0</formula1>
      <formula2>999999</formula2>
    </dataValidation>
    <dataValidation type="whole" allowBlank="1" showErrorMessage="1" errorTitle="Pozor!" error="Je nezbytné vložit numerickou hodnotu!" sqref="K49">
      <formula1>0</formula1>
      <formula2>999999</formula2>
    </dataValidation>
    <dataValidation type="whole" allowBlank="1" showErrorMessage="1" errorTitle="Pozor!" error="Je nezbytné vložit numerickou hodnotu!" sqref="O9">
      <formula1>0</formula1>
      <formula2>999999</formula2>
    </dataValidation>
    <dataValidation type="whole" allowBlank="1" showErrorMessage="1" errorTitle="Pozor!" error="Je nezbytné vložit numerickou hodnotu!" sqref="O10">
      <formula1>0</formula1>
      <formula2>999999</formula2>
    </dataValidation>
    <dataValidation type="whole" allowBlank="1" showErrorMessage="1" errorTitle="Pozor!" error="Je nezbytné vložit numerickou hodnotu!" sqref="O11">
      <formula1>0</formula1>
      <formula2>999999</formula2>
    </dataValidation>
    <dataValidation type="whole" allowBlank="1" showErrorMessage="1" errorTitle="Pozor!" error="Je nezbytné vložit numerickou hodnotu!" sqref="O12">
      <formula1>0</formula1>
      <formula2>999999</formula2>
    </dataValidation>
    <dataValidation type="whole" allowBlank="1" showErrorMessage="1" errorTitle="Pozor!" error="Je nezbytné vložit numerickou hodnotu!" sqref="P9">
      <formula1>0</formula1>
      <formula2>999999</formula2>
    </dataValidation>
    <dataValidation type="whole" allowBlank="1" showErrorMessage="1" errorTitle="Pozor!" error="Je nezbytné vložit numerickou hodnotu!" sqref="P10">
      <formula1>0</formula1>
      <formula2>999999</formula2>
    </dataValidation>
    <dataValidation type="whole" allowBlank="1" showErrorMessage="1" errorTitle="Pozor!" error="Je nezbytné vložit numerickou hodnotu!" sqref="P11">
      <formula1>0</formula1>
      <formula2>999999</formula2>
    </dataValidation>
    <dataValidation type="whole" allowBlank="1" showErrorMessage="1" errorTitle="Pozor!" error="Je nezbytné vložit numerickou hodnotu!" sqref="P12">
      <formula1>0</formula1>
      <formula2>999999</formula2>
    </dataValidation>
    <dataValidation type="whole" allowBlank="1" showErrorMessage="1" errorTitle="Pozor!" error="Je nezbytné vložit numerickou hodnotu!" sqref="P21">
      <formula1>0</formula1>
      <formula2>999999</formula2>
    </dataValidation>
    <dataValidation type="whole" allowBlank="1" showErrorMessage="1" errorTitle="Pozor!" error="Je nezbytné vložit numerickou hodnotu!" sqref="O44">
      <formula1>0</formula1>
      <formula2>999999</formula2>
    </dataValidation>
    <dataValidation type="whole" allowBlank="1" showErrorMessage="1" errorTitle="Pozor!" error="Je nezbytné vložit numerickou hodnotu!" sqref="O45">
      <formula1>0</formula1>
      <formula2>999999</formula2>
    </dataValidation>
    <dataValidation type="whole" allowBlank="1" showErrorMessage="1" errorTitle="Pozor!" error="Je nezbytné vložit numerickou hodnotu!" sqref="O46">
      <formula1>0</formula1>
      <formula2>999999</formula2>
    </dataValidation>
    <dataValidation type="whole" allowBlank="1" showErrorMessage="1" errorTitle="Pozor!" error="Je nezbytné vložit numerickou hodnotu!" sqref="O47">
      <formula1>0</formula1>
      <formula2>999999</formula2>
    </dataValidation>
    <dataValidation type="whole" allowBlank="1" showErrorMessage="1" errorTitle="Pozor!" error="Je nezbytné vložit numerickou hodnotu!" sqref="O48">
      <formula1>0</formula1>
      <formula2>999999</formula2>
    </dataValidation>
    <dataValidation type="whole" allowBlank="1" showErrorMessage="1" errorTitle="Pozor!" error="Je nezbytné vložit numerickou hodnotu!" sqref="O49">
      <formula1>0</formula1>
      <formula2>999999</formula2>
    </dataValidation>
    <dataValidation type="whole" allowBlank="1" showErrorMessage="1" errorTitle="Pozor!" error="Je nezbytné vložit numerickou hodnotu!" sqref="P44">
      <formula1>0</formula1>
      <formula2>999999</formula2>
    </dataValidation>
    <dataValidation type="whole" allowBlank="1" showErrorMessage="1" errorTitle="Pozor!" error="Je nezbytné vložit numerickou hodnotu!" sqref="P45">
      <formula1>0</formula1>
      <formula2>999999</formula2>
    </dataValidation>
    <dataValidation type="whole" allowBlank="1" showErrorMessage="1" errorTitle="Pozor!" error="Je nezbytné vložit numerickou hodnotu!" sqref="P46">
      <formula1>0</formula1>
      <formula2>999999</formula2>
    </dataValidation>
    <dataValidation type="whole" allowBlank="1" showErrorMessage="1" errorTitle="Pozor!" error="Je nezbytné vložit numerickou hodnotu!" sqref="P47">
      <formula1>0</formula1>
      <formula2>999999</formula2>
    </dataValidation>
    <dataValidation type="whole" allowBlank="1" showErrorMessage="1" errorTitle="Pozor!" error="Je nezbytné vložit numerickou hodnotu!" sqref="P48">
      <formula1>0</formula1>
      <formula2>999999</formula2>
    </dataValidation>
    <dataValidation type="whole" allowBlank="1" showErrorMessage="1" errorTitle="Pozor!" error="Je nezbytné vložit numerickou hodnotu!" sqref="P49">
      <formula1>0</formula1>
      <formula2>999999</formula2>
    </dataValidation>
    <dataValidation type="whole" allowBlank="1" showErrorMessage="1" errorTitle="Pozor!" error="Je nezbytné vložit numerickou hodnotu!" sqref="K37">
      <formula1>0</formula1>
      <formula2>999999</formula2>
    </dataValidation>
    <dataValidation type="whole" allowBlank="1" showErrorMessage="1" errorTitle="Pozor!" error="Je nezbytné vložit numerickou hodnotu!" sqref="K38">
      <formula1>0</formula1>
      <formula2>999999</formula2>
    </dataValidation>
    <dataValidation type="whole" allowBlank="1" showErrorMessage="1" errorTitle="Pozor!" error="Je nezbytné vložit numerickou hodnotu!" sqref="K39">
      <formula1>0</formula1>
      <formula2>999999</formula2>
    </dataValidation>
    <dataValidation type="whole" allowBlank="1" showErrorMessage="1" errorTitle="Pozor!" error="Je nezbytné vložit numerickou hodnotu!" sqref="N46">
      <formula1>0</formula1>
      <formula2>999999</formula2>
    </dataValidation>
    <dataValidation type="whole" allowBlank="1" showErrorMessage="1" errorTitle="Pozor!" error="Je nezbytné vložit numerickou hodnotu!" sqref="K32">
      <formula1>0</formula1>
      <formula2>999999</formula2>
    </dataValidation>
    <dataValidation type="whole" allowBlank="1" showErrorMessage="1" errorTitle="Pozor!" error="Je nezbytné vložit numerickou hodnotu!" sqref="K9">
      <formula1>0</formula1>
      <formula2>999999</formula2>
    </dataValidation>
    <dataValidation type="whole" allowBlank="1" showErrorMessage="1" errorTitle="Pozor!" error="Je nezbytné vložit numerickou hodnotu!" sqref="K10">
      <formula1>0</formula1>
      <formula2>999999</formula2>
    </dataValidation>
    <dataValidation type="whole" allowBlank="1" showErrorMessage="1" errorTitle="Pozor!" error="Je nezbytné vložit numerickou hodnotu!" sqref="K11">
      <formula1>0</formula1>
      <formula2>999999</formula2>
    </dataValidation>
    <dataValidation type="whole" allowBlank="1" showErrorMessage="1" errorTitle="Pozor!" error="Je nezbytné vložit numerickou hodnotu!" sqref="K12">
      <formula1>0</formula1>
      <formula2>999999</formula2>
    </dataValidation>
    <dataValidation type="whole" allowBlank="1" showErrorMessage="1" errorTitle="Pozor!" error="Je nezbytné vložit numerickou hodnotu!" sqref="I9">
      <formula1>0</formula1>
      <formula2>999999</formula2>
    </dataValidation>
    <dataValidation type="whole" allowBlank="1" showErrorMessage="1" errorTitle="Pozor!" error="Je nezbytné vložit numerickou hodnotu!" sqref="I10">
      <formula1>0</formula1>
      <formula2>999999</formula2>
    </dataValidation>
    <dataValidation type="whole" allowBlank="1" showErrorMessage="1" errorTitle="Pozor!" error="Je nezbytné vložit numerickou hodnotu!" sqref="I11">
      <formula1>0</formula1>
      <formula2>999999</formula2>
    </dataValidation>
    <dataValidation type="whole" allowBlank="1" showErrorMessage="1" errorTitle="Pozor!" error="Je nezbytné vložit numerickou hodnotu!" sqref="I12">
      <formula1>0</formula1>
      <formula2>999999</formula2>
    </dataValidation>
    <dataValidation type="whole" allowBlank="1" showErrorMessage="1" errorTitle="Pozor!" error="Je nezbytné vložit numerickou hodnotu!" sqref="L45">
      <formula1>0</formula1>
      <formula2>999999</formula2>
    </dataValidation>
    <dataValidation type="whole" allowBlank="1" showErrorMessage="1" errorTitle="Pozor!" error="Je nezbytné vložit numerickou hodnotu!" sqref="L46">
      <formula1>0</formula1>
      <formula2>999999</formula2>
    </dataValidation>
    <dataValidation type="whole" allowBlank="1" showErrorMessage="1" errorTitle="Pozor!" error="Je nezbytné vložit numerickou hodnotu!" sqref="L47">
      <formula1>0</formula1>
      <formula2>999999</formula2>
    </dataValidation>
    <dataValidation type="whole" allowBlank="1" showErrorMessage="1" errorTitle="Pozor!" error="Je nezbytné vložit numerickou hodnotu!" sqref="L48">
      <formula1>0</formula1>
      <formula2>999999</formula2>
    </dataValidation>
    <dataValidation type="whole" allowBlank="1" showErrorMessage="1" errorTitle="Pozor!" error="Je nezbytné vložit numerickou hodnotu!" sqref="L49">
      <formula1>0</formula1>
      <formula2>999999</formula2>
    </dataValidation>
    <dataValidation type="whole" allowBlank="1" showErrorMessage="1" errorTitle="Pozor!" error="Je nezbytné vložit numerickou hodnotu!" sqref="I44">
      <formula1>0</formula1>
      <formula2>999999</formula2>
    </dataValidation>
    <dataValidation type="whole" allowBlank="1" showErrorMessage="1" errorTitle="Pozor!" error="Je nezbytné vložit numerickou hodnotu!" sqref="I45">
      <formula1>0</formula1>
      <formula2>999999</formula2>
    </dataValidation>
    <dataValidation type="whole" allowBlank="1" showErrorMessage="1" errorTitle="Pozor!" error="Je nezbytné vložit numerickou hodnotu!" sqref="I46">
      <formula1>0</formula1>
      <formula2>999999</formula2>
    </dataValidation>
    <dataValidation type="whole" allowBlank="1" showErrorMessage="1" errorTitle="Pozor!" error="Je nezbytné vložit numerickou hodnotu!" sqref="I47">
      <formula1>0</formula1>
      <formula2>999999</formula2>
    </dataValidation>
    <dataValidation type="whole" allowBlank="1" showErrorMessage="1" errorTitle="Pozor!" error="Je nezbytné vložit numerickou hodnotu!" sqref="I48">
      <formula1>0</formula1>
      <formula2>999999</formula2>
    </dataValidation>
    <dataValidation type="whole" allowBlank="1" showErrorMessage="1" errorTitle="Pozor!" error="Je nezbytné vložit numerickou hodnotu!" sqref="I49">
      <formula1>0</formula1>
      <formula2>999999</formula2>
    </dataValidation>
    <dataValidation type="whole" allowBlank="1" showErrorMessage="1" errorTitle="Pozor!" error="Je nezbytné vložit numerickou hodnotu!" sqref="M44">
      <formula1>0</formula1>
      <formula2>999999</formula2>
    </dataValidation>
    <dataValidation type="whole" allowBlank="1" showErrorMessage="1" errorTitle="Pozor!" error="Je nezbytné vložit numerickou hodnotu!" sqref="M45">
      <formula1>0</formula1>
      <formula2>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E48">
      <formula1>0</formula1>
      <formula2>9999999</formula2>
    </dataValidation>
    <dataValidation type="whole" allowBlank="1" showErrorMessage="1" errorTitle="Pozor!" error="Vkládejte pouze číselné hodnoty!" sqref="E49">
      <formula1>0</formula1>
      <formula2>9999999</formula2>
    </dataValidation>
    <dataValidation type="whole" allowBlank="1" showErrorMessage="1" errorTitle="Pozor!" error="Vkládejte pouze číselné hodnoty!" sqref="D44">
      <formula1>0</formula1>
      <formula2>9999999</formula2>
    </dataValidation>
    <dataValidation type="whole" allowBlank="1" showErrorMessage="1" errorTitle="Pozor!" error="Vkládejte pouze číselné hodnoty!" sqref="D45">
      <formula1>0</formula1>
      <formula2>9999999</formula2>
    </dataValidation>
  </dataValidations>
  <printOptions horizontalCentered="1"/>
  <pageMargins left="0.35" right="0.3937007874015748" top="0.3937007874015748" bottom="0.3" header="0" footer="0"/>
  <pageSetup fitToHeight="1" fitToWidth="1" horizontalDpi="600" verticalDpi="600" orientation="portrait" paperSize="9" scale="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workbookViewId="0" topLeftCell="A1">
      <selection activeCell="A5" sqref="A5:B5"/>
    </sheetView>
  </sheetViews>
  <sheetFormatPr defaultColWidth="9.00390625" defaultRowHeight="12.75"/>
  <cols>
    <col min="1" max="1" width="17.875" style="0" customWidth="1"/>
    <col min="2" max="2" width="8.125" style="0" customWidth="1"/>
    <col min="3" max="3" width="9.375" style="0" customWidth="1"/>
    <col min="4" max="4" width="10.00390625" style="0" customWidth="1"/>
    <col min="5" max="5" width="9.625" style="0" customWidth="1"/>
    <col min="6" max="6" width="10.375" style="0" customWidth="1"/>
    <col min="7" max="7" width="11.625" style="0" customWidth="1"/>
    <col min="8" max="8" width="6.75390625" style="0" customWidth="1"/>
    <col min="9" max="9" width="7.625" style="0" customWidth="1"/>
    <col min="10" max="10" width="7.875" style="0" customWidth="1"/>
    <col min="11" max="11" width="16.375" style="0" customWidth="1"/>
  </cols>
  <sheetData>
    <row r="1" spans="1:11" ht="12.75">
      <c r="A1" s="5"/>
      <c r="B1" s="5"/>
      <c r="C1" s="5"/>
      <c r="D1" s="6"/>
      <c r="E1" s="6"/>
      <c r="F1" s="6"/>
      <c r="G1" s="6"/>
      <c r="H1" s="172"/>
      <c r="I1" s="172"/>
      <c r="J1" s="172"/>
      <c r="K1" s="172" t="s">
        <v>192</v>
      </c>
    </row>
    <row r="2" spans="1:11" ht="11.25" customHeight="1">
      <c r="A2" s="12" t="s">
        <v>193</v>
      </c>
      <c r="B2" s="12"/>
      <c r="C2" s="5"/>
      <c r="D2" s="6"/>
      <c r="E2" s="6"/>
      <c r="F2" s="6"/>
      <c r="G2" s="6"/>
      <c r="H2" s="6"/>
      <c r="I2" s="6"/>
      <c r="J2" s="6"/>
      <c r="K2" s="6"/>
    </row>
    <row r="3" spans="1:11" ht="36" customHeight="1">
      <c r="A3" s="233"/>
      <c r="B3" s="234"/>
      <c r="C3" s="2" t="s">
        <v>194</v>
      </c>
      <c r="D3" s="2" t="s">
        <v>195</v>
      </c>
      <c r="E3" s="2" t="s">
        <v>196</v>
      </c>
      <c r="F3" s="2" t="s">
        <v>197</v>
      </c>
      <c r="G3" s="2" t="s">
        <v>198</v>
      </c>
      <c r="H3" s="2" t="s">
        <v>65</v>
      </c>
      <c r="I3" s="25"/>
      <c r="J3" s="25"/>
      <c r="K3" s="6"/>
    </row>
    <row r="4" spans="1:11" ht="14.25" customHeight="1">
      <c r="A4" s="233" t="s">
        <v>31</v>
      </c>
      <c r="B4" s="234"/>
      <c r="C4" s="4" t="s">
        <v>32</v>
      </c>
      <c r="D4" s="4">
        <v>1</v>
      </c>
      <c r="E4" s="4">
        <v>2</v>
      </c>
      <c r="F4" s="2">
        <v>3</v>
      </c>
      <c r="G4" s="2">
        <v>4</v>
      </c>
      <c r="H4" s="2">
        <v>5</v>
      </c>
      <c r="I4" s="25"/>
      <c r="J4" s="2"/>
      <c r="K4" s="210" t="s">
        <v>33</v>
      </c>
    </row>
    <row r="5" spans="1:11" ht="34.5" customHeight="1">
      <c r="A5" s="475" t="s">
        <v>199</v>
      </c>
      <c r="B5" s="476"/>
      <c r="C5" s="4">
        <v>97</v>
      </c>
      <c r="D5" s="289">
        <v>1</v>
      </c>
      <c r="E5" s="289">
        <v>156</v>
      </c>
      <c r="F5" s="290">
        <v>0</v>
      </c>
      <c r="G5" s="290">
        <v>29</v>
      </c>
      <c r="H5" s="290">
        <v>186</v>
      </c>
      <c r="I5" s="199"/>
      <c r="J5" s="192" t="str">
        <f>IF(H5=D5+E5+F5+G5,"ok","chyba")</f>
        <v>ok</v>
      </c>
      <c r="K5" s="189" t="s">
        <v>200</v>
      </c>
    </row>
    <row r="6" spans="1:11" ht="33.75" customHeight="1">
      <c r="A6" s="475" t="s">
        <v>201</v>
      </c>
      <c r="B6" s="476"/>
      <c r="C6" s="4">
        <v>98</v>
      </c>
      <c r="D6" s="289">
        <v>6</v>
      </c>
      <c r="E6" s="289">
        <v>27</v>
      </c>
      <c r="F6" s="290">
        <v>0</v>
      </c>
      <c r="G6" s="290">
        <v>33</v>
      </c>
      <c r="H6" s="290">
        <v>66</v>
      </c>
      <c r="I6" s="199"/>
      <c r="J6" s="192" t="str">
        <f>IF(H6=D6+E6+F6+G6,"ok","chyba")</f>
        <v>ok</v>
      </c>
      <c r="K6" s="189" t="s">
        <v>202</v>
      </c>
    </row>
    <row r="7" spans="1:11" ht="31.5" customHeight="1">
      <c r="A7" s="475" t="s">
        <v>203</v>
      </c>
      <c r="B7" s="476"/>
      <c r="C7" s="4">
        <v>99</v>
      </c>
      <c r="D7" s="289">
        <v>5</v>
      </c>
      <c r="E7" s="289">
        <v>183</v>
      </c>
      <c r="F7" s="289">
        <v>0</v>
      </c>
      <c r="G7" s="289">
        <v>61</v>
      </c>
      <c r="H7" s="289">
        <v>249</v>
      </c>
      <c r="I7" s="10"/>
      <c r="J7" s="192" t="str">
        <f>IF(H7=D7+E7+F7+G7,"ok","chyba")</f>
        <v>ok</v>
      </c>
      <c r="K7" s="189" t="s">
        <v>204</v>
      </c>
    </row>
    <row r="8" spans="1:11" ht="33" customHeight="1">
      <c r="A8" s="491" t="s">
        <v>205</v>
      </c>
      <c r="B8" s="491"/>
      <c r="C8" s="491"/>
      <c r="D8" s="491"/>
      <c r="E8" s="491"/>
      <c r="F8" s="491"/>
      <c r="G8" s="491"/>
      <c r="H8" s="491"/>
      <c r="I8" s="209"/>
      <c r="J8" s="192" t="str">
        <f>IF(H7=D14+E14+F14+G14+H14,"ok","chyba")</f>
        <v>ok</v>
      </c>
      <c r="K8" s="189" t="s">
        <v>206</v>
      </c>
    </row>
    <row r="9" spans="1:11" ht="12.75" customHeight="1">
      <c r="A9" s="492"/>
      <c r="B9" s="493"/>
      <c r="C9" s="488" t="s">
        <v>194</v>
      </c>
      <c r="D9" s="477" t="s">
        <v>207</v>
      </c>
      <c r="E9" s="484"/>
      <c r="F9" s="484"/>
      <c r="G9" s="484"/>
      <c r="H9" s="478"/>
      <c r="I9" s="6"/>
      <c r="J9" s="47"/>
      <c r="K9" s="26"/>
    </row>
    <row r="10" spans="1:11" ht="48" customHeight="1">
      <c r="A10" s="494"/>
      <c r="B10" s="495"/>
      <c r="C10" s="490"/>
      <c r="D10" s="2" t="s">
        <v>208</v>
      </c>
      <c r="E10" s="2" t="s">
        <v>209</v>
      </c>
      <c r="F10" s="2" t="s">
        <v>210</v>
      </c>
      <c r="G10" s="479" t="s">
        <v>211</v>
      </c>
      <c r="H10" s="480"/>
      <c r="I10" s="25"/>
      <c r="J10" s="192" t="str">
        <f>IF(D14=D12+D13,"ok","chyba")</f>
        <v>ok</v>
      </c>
      <c r="K10" s="211" t="s">
        <v>212</v>
      </c>
    </row>
    <row r="11" spans="1:11" ht="33" customHeight="1">
      <c r="A11" s="477" t="s">
        <v>31</v>
      </c>
      <c r="B11" s="478"/>
      <c r="C11" s="4" t="s">
        <v>32</v>
      </c>
      <c r="D11" s="4">
        <v>1</v>
      </c>
      <c r="E11" s="4">
        <v>2</v>
      </c>
      <c r="F11" s="2">
        <v>3</v>
      </c>
      <c r="G11" s="479">
        <v>4</v>
      </c>
      <c r="H11" s="480"/>
      <c r="I11" s="25"/>
      <c r="J11" s="192" t="str">
        <f>IF(E14=E12+E13,"ok","chyba")</f>
        <v>ok</v>
      </c>
      <c r="K11" s="211" t="s">
        <v>213</v>
      </c>
    </row>
    <row r="12" spans="1:11" ht="34.5" customHeight="1">
      <c r="A12" s="475" t="s">
        <v>199</v>
      </c>
      <c r="B12" s="476"/>
      <c r="C12" s="4" t="s">
        <v>214</v>
      </c>
      <c r="D12" s="289">
        <v>17</v>
      </c>
      <c r="E12" s="289">
        <v>12</v>
      </c>
      <c r="F12" s="290">
        <v>93</v>
      </c>
      <c r="G12" s="496">
        <v>57</v>
      </c>
      <c r="H12" s="497"/>
      <c r="I12" s="199"/>
      <c r="J12" s="192" t="str">
        <f>IF(F14=F12+F13,"ok","chyba")</f>
        <v>ok</v>
      </c>
      <c r="K12" s="211" t="s">
        <v>215</v>
      </c>
    </row>
    <row r="13" spans="1:11" ht="33.75" customHeight="1">
      <c r="A13" s="475" t="s">
        <v>201</v>
      </c>
      <c r="B13" s="476"/>
      <c r="C13" s="4" t="s">
        <v>216</v>
      </c>
      <c r="D13" s="289">
        <v>1</v>
      </c>
      <c r="E13" s="289">
        <v>4</v>
      </c>
      <c r="F13" s="290">
        <v>47</v>
      </c>
      <c r="G13" s="496">
        <v>18</v>
      </c>
      <c r="H13" s="497"/>
      <c r="I13" s="199"/>
      <c r="J13" s="192" t="str">
        <f>IF(G14=G12+G13,"ok","chyba")</f>
        <v>ok</v>
      </c>
      <c r="K13" s="211" t="s">
        <v>217</v>
      </c>
    </row>
    <row r="14" spans="1:11" ht="18" customHeight="1">
      <c r="A14" s="475" t="s">
        <v>203</v>
      </c>
      <c r="B14" s="476"/>
      <c r="C14" s="4" t="s">
        <v>218</v>
      </c>
      <c r="D14" s="289">
        <v>18</v>
      </c>
      <c r="E14" s="289">
        <v>16</v>
      </c>
      <c r="F14" s="289">
        <v>140</v>
      </c>
      <c r="G14" s="481">
        <v>75</v>
      </c>
      <c r="H14" s="482"/>
      <c r="I14" s="10"/>
      <c r="J14" s="47"/>
      <c r="K14" s="235"/>
    </row>
    <row r="15" spans="1:11" ht="19.5" customHeight="1">
      <c r="A15" s="24"/>
      <c r="B15" s="24"/>
      <c r="C15" s="6"/>
      <c r="D15" s="6"/>
      <c r="E15" s="6"/>
      <c r="F15" s="6"/>
      <c r="G15" s="6"/>
      <c r="H15" s="6"/>
      <c r="I15" s="10"/>
      <c r="J15" s="47"/>
      <c r="K15" s="235"/>
    </row>
    <row r="16" spans="1:11" ht="15.75" customHeight="1">
      <c r="A16" s="126" t="s">
        <v>219</v>
      </c>
      <c r="B16" s="24"/>
      <c r="C16" s="6"/>
      <c r="D16" s="6"/>
      <c r="E16" s="6"/>
      <c r="F16" s="6"/>
      <c r="G16" s="6"/>
      <c r="H16" s="6"/>
      <c r="I16" s="10"/>
      <c r="J16" s="47"/>
      <c r="K16" s="235"/>
    </row>
    <row r="17" spans="1:11" ht="13.5" customHeight="1">
      <c r="A17" s="500"/>
      <c r="B17" s="488" t="s">
        <v>220</v>
      </c>
      <c r="C17" s="498" t="s">
        <v>221</v>
      </c>
      <c r="D17" s="498" t="s">
        <v>222</v>
      </c>
      <c r="E17" s="477" t="s">
        <v>223</v>
      </c>
      <c r="F17" s="484"/>
      <c r="G17" s="484"/>
      <c r="H17" s="478"/>
      <c r="I17" s="503" t="s">
        <v>224</v>
      </c>
      <c r="J17" s="504"/>
      <c r="K17" s="499" t="s">
        <v>225</v>
      </c>
    </row>
    <row r="18" spans="1:11" ht="69.75" customHeight="1">
      <c r="A18" s="501"/>
      <c r="B18" s="490"/>
      <c r="C18" s="498"/>
      <c r="D18" s="498"/>
      <c r="E18" s="247" t="s">
        <v>226</v>
      </c>
      <c r="F18" s="236" t="s">
        <v>227</v>
      </c>
      <c r="G18" s="239" t="s">
        <v>228</v>
      </c>
      <c r="H18" s="247" t="s">
        <v>229</v>
      </c>
      <c r="I18" s="505"/>
      <c r="J18" s="506"/>
      <c r="K18" s="499"/>
    </row>
    <row r="19" spans="1:11" ht="11.25" customHeight="1">
      <c r="A19" s="237" t="s">
        <v>31</v>
      </c>
      <c r="B19" s="2" t="s">
        <v>32</v>
      </c>
      <c r="C19" s="4">
        <v>1</v>
      </c>
      <c r="D19" s="4">
        <v>2</v>
      </c>
      <c r="E19" s="4">
        <v>3</v>
      </c>
      <c r="F19" s="4">
        <v>4</v>
      </c>
      <c r="G19" s="4">
        <v>5</v>
      </c>
      <c r="H19" s="4">
        <v>6</v>
      </c>
      <c r="I19" s="507">
        <v>7</v>
      </c>
      <c r="J19" s="508"/>
      <c r="K19" s="238">
        <v>8</v>
      </c>
    </row>
    <row r="20" spans="1:11" ht="23.25" customHeight="1">
      <c r="A20" s="63" t="s">
        <v>230</v>
      </c>
      <c r="B20" s="2">
        <v>100</v>
      </c>
      <c r="C20" s="291">
        <v>226</v>
      </c>
      <c r="D20" s="291">
        <v>329</v>
      </c>
      <c r="E20" s="291">
        <v>126</v>
      </c>
      <c r="F20" s="291">
        <v>122</v>
      </c>
      <c r="G20" s="291">
        <v>1</v>
      </c>
      <c r="H20" s="291">
        <v>80</v>
      </c>
      <c r="I20" s="509">
        <v>597</v>
      </c>
      <c r="J20" s="510"/>
      <c r="K20" s="327">
        <v>30</v>
      </c>
    </row>
    <row r="21" spans="1:11" ht="24" customHeight="1">
      <c r="A21" s="63" t="s">
        <v>231</v>
      </c>
      <c r="B21" s="2">
        <v>101</v>
      </c>
      <c r="C21" s="291">
        <v>28</v>
      </c>
      <c r="D21" s="291">
        <v>35</v>
      </c>
      <c r="E21" s="291">
        <v>35</v>
      </c>
      <c r="F21" s="292">
        <v>0</v>
      </c>
      <c r="G21" s="292">
        <v>0</v>
      </c>
      <c r="H21" s="293">
        <v>0</v>
      </c>
      <c r="I21" s="509">
        <v>2</v>
      </c>
      <c r="J21" s="510"/>
      <c r="K21" s="294">
        <v>0</v>
      </c>
    </row>
    <row r="22" spans="1:11" ht="14.25" customHeight="1">
      <c r="A22" s="248" t="s">
        <v>232</v>
      </c>
      <c r="B22" s="24"/>
      <c r="C22" s="6"/>
      <c r="D22" s="6"/>
      <c r="E22" s="6"/>
      <c r="F22" s="199"/>
      <c r="G22" s="199"/>
      <c r="H22" s="10"/>
      <c r="I22" s="10"/>
      <c r="J22" s="10"/>
      <c r="K22" s="26"/>
    </row>
    <row r="23" spans="1:11" ht="21.75" customHeight="1">
      <c r="A23" s="12" t="s">
        <v>233</v>
      </c>
      <c r="B23" s="12"/>
      <c r="C23" s="5"/>
      <c r="D23" s="6"/>
      <c r="E23" s="6"/>
      <c r="F23" s="6"/>
      <c r="G23" s="6"/>
      <c r="H23" s="6"/>
      <c r="I23" s="6"/>
      <c r="J23" s="6"/>
      <c r="K23" s="6"/>
    </row>
    <row r="24" spans="1:11" ht="12.75" customHeight="1">
      <c r="A24" s="511"/>
      <c r="B24" s="512"/>
      <c r="C24" s="512"/>
      <c r="D24" s="512"/>
      <c r="E24" s="512"/>
      <c r="F24" s="513"/>
      <c r="G24" s="488" t="s">
        <v>194</v>
      </c>
      <c r="H24" s="479" t="s">
        <v>234</v>
      </c>
      <c r="I24" s="502"/>
      <c r="J24" s="502"/>
      <c r="K24" s="480"/>
    </row>
    <row r="25" spans="1:11" ht="36" customHeight="1">
      <c r="A25" s="514"/>
      <c r="B25" s="515"/>
      <c r="C25" s="515"/>
      <c r="D25" s="515"/>
      <c r="E25" s="515"/>
      <c r="F25" s="516"/>
      <c r="G25" s="490"/>
      <c r="H25" s="2" t="s">
        <v>106</v>
      </c>
      <c r="I25" s="2" t="s">
        <v>235</v>
      </c>
      <c r="J25" s="2" t="s">
        <v>236</v>
      </c>
      <c r="K25" s="2" t="s">
        <v>237</v>
      </c>
    </row>
    <row r="26" spans="1:11" ht="12.75">
      <c r="A26" s="477" t="s">
        <v>31</v>
      </c>
      <c r="B26" s="484"/>
      <c r="C26" s="484"/>
      <c r="D26" s="484"/>
      <c r="E26" s="484"/>
      <c r="F26" s="478"/>
      <c r="G26" s="4" t="s">
        <v>32</v>
      </c>
      <c r="H26" s="213">
        <v>1</v>
      </c>
      <c r="I26" s="4">
        <v>2</v>
      </c>
      <c r="J26" s="4">
        <v>3</v>
      </c>
      <c r="K26" s="4">
        <v>4</v>
      </c>
    </row>
    <row r="27" spans="1:11" ht="12.75" customHeight="1">
      <c r="A27" s="488" t="s">
        <v>238</v>
      </c>
      <c r="B27" s="475" t="s">
        <v>239</v>
      </c>
      <c r="C27" s="483"/>
      <c r="D27" s="483"/>
      <c r="E27" s="483"/>
      <c r="F27" s="476"/>
      <c r="G27" s="4">
        <v>102</v>
      </c>
      <c r="H27" s="295">
        <v>14</v>
      </c>
      <c r="I27" s="295">
        <v>11</v>
      </c>
      <c r="J27" s="295">
        <v>0</v>
      </c>
      <c r="K27" s="296">
        <v>3</v>
      </c>
    </row>
    <row r="28" spans="1:11" ht="12.75" customHeight="1">
      <c r="A28" s="489"/>
      <c r="B28" s="475" t="s">
        <v>240</v>
      </c>
      <c r="C28" s="483"/>
      <c r="D28" s="483"/>
      <c r="E28" s="483"/>
      <c r="F28" s="476"/>
      <c r="G28" s="4">
        <v>103</v>
      </c>
      <c r="H28" s="295">
        <v>38</v>
      </c>
      <c r="I28" s="295">
        <v>26</v>
      </c>
      <c r="J28" s="295">
        <v>2</v>
      </c>
      <c r="K28" s="296">
        <v>10</v>
      </c>
    </row>
    <row r="29" spans="1:11" ht="12.75" customHeight="1">
      <c r="A29" s="489"/>
      <c r="B29" s="475" t="s">
        <v>241</v>
      </c>
      <c r="C29" s="483"/>
      <c r="D29" s="483"/>
      <c r="E29" s="483"/>
      <c r="F29" s="476"/>
      <c r="G29" s="4" t="s">
        <v>242</v>
      </c>
      <c r="H29" s="295">
        <v>4</v>
      </c>
      <c r="I29" s="295">
        <v>3</v>
      </c>
      <c r="J29" s="295">
        <v>0</v>
      </c>
      <c r="K29" s="296">
        <v>1</v>
      </c>
    </row>
    <row r="30" spans="1:11" ht="12.75" customHeight="1">
      <c r="A30" s="489"/>
      <c r="B30" s="475" t="s">
        <v>243</v>
      </c>
      <c r="C30" s="483"/>
      <c r="D30" s="483"/>
      <c r="E30" s="483"/>
      <c r="F30" s="476"/>
      <c r="G30" s="4" t="s">
        <v>244</v>
      </c>
      <c r="H30" s="295">
        <v>5</v>
      </c>
      <c r="I30" s="295">
        <v>4</v>
      </c>
      <c r="J30" s="295">
        <v>0</v>
      </c>
      <c r="K30" s="296">
        <v>1</v>
      </c>
    </row>
    <row r="31" spans="1:11" ht="12.75" customHeight="1">
      <c r="A31" s="489"/>
      <c r="B31" s="475" t="s">
        <v>245</v>
      </c>
      <c r="C31" s="483"/>
      <c r="D31" s="483"/>
      <c r="E31" s="483"/>
      <c r="F31" s="476"/>
      <c r="G31" s="4">
        <v>105</v>
      </c>
      <c r="H31" s="295">
        <v>32</v>
      </c>
      <c r="I31" s="295">
        <v>30</v>
      </c>
      <c r="J31" s="295">
        <v>0</v>
      </c>
      <c r="K31" s="296">
        <v>2</v>
      </c>
    </row>
    <row r="32" spans="1:11" ht="11.25" customHeight="1">
      <c r="A32" s="489"/>
      <c r="B32" s="475" t="s">
        <v>180</v>
      </c>
      <c r="C32" s="483"/>
      <c r="D32" s="483"/>
      <c r="E32" s="483"/>
      <c r="F32" s="476"/>
      <c r="G32" s="4">
        <v>106</v>
      </c>
      <c r="H32" s="295">
        <v>57</v>
      </c>
      <c r="I32" s="295">
        <v>48</v>
      </c>
      <c r="J32" s="295">
        <v>2</v>
      </c>
      <c r="K32" s="296">
        <v>7</v>
      </c>
    </row>
    <row r="33" spans="1:11" ht="13.5" customHeight="1">
      <c r="A33" s="489"/>
      <c r="B33" s="475" t="s">
        <v>246</v>
      </c>
      <c r="C33" s="483"/>
      <c r="D33" s="483"/>
      <c r="E33" s="483"/>
      <c r="F33" s="476"/>
      <c r="G33" s="4" t="s">
        <v>247</v>
      </c>
      <c r="H33" s="295">
        <v>12</v>
      </c>
      <c r="I33" s="295">
        <v>10</v>
      </c>
      <c r="J33" s="295">
        <v>1</v>
      </c>
      <c r="K33" s="296">
        <v>1</v>
      </c>
    </row>
    <row r="34" spans="1:11" ht="12.75" customHeight="1">
      <c r="A34" s="489"/>
      <c r="B34" s="475" t="s">
        <v>248</v>
      </c>
      <c r="C34" s="483"/>
      <c r="D34" s="483"/>
      <c r="E34" s="483"/>
      <c r="F34" s="476"/>
      <c r="G34" s="4" t="s">
        <v>249</v>
      </c>
      <c r="H34" s="295">
        <v>14</v>
      </c>
      <c r="I34" s="295">
        <v>10</v>
      </c>
      <c r="J34" s="295">
        <v>0</v>
      </c>
      <c r="K34" s="296">
        <v>4</v>
      </c>
    </row>
    <row r="35" spans="1:11" ht="21" customHeight="1">
      <c r="A35" s="489"/>
      <c r="B35" s="475" t="s">
        <v>250</v>
      </c>
      <c r="C35" s="483"/>
      <c r="D35" s="483"/>
      <c r="E35" s="483"/>
      <c r="F35" s="476"/>
      <c r="G35" s="4" t="s">
        <v>251</v>
      </c>
      <c r="H35" s="295">
        <v>147</v>
      </c>
      <c r="I35" s="295">
        <v>137</v>
      </c>
      <c r="J35" s="297">
        <v>6</v>
      </c>
      <c r="K35" s="685">
        <v>4</v>
      </c>
    </row>
    <row r="36" spans="1:11" ht="23.25" customHeight="1">
      <c r="A36" s="489"/>
      <c r="B36" s="475" t="s">
        <v>252</v>
      </c>
      <c r="C36" s="483"/>
      <c r="D36" s="483"/>
      <c r="E36" s="483"/>
      <c r="F36" s="476"/>
      <c r="G36" s="4" t="s">
        <v>253</v>
      </c>
      <c r="H36" s="295">
        <v>0</v>
      </c>
      <c r="I36" s="295">
        <v>0</v>
      </c>
      <c r="J36" s="297">
        <v>0</v>
      </c>
      <c r="K36" s="685">
        <v>0</v>
      </c>
    </row>
    <row r="37" spans="1:11" ht="16.5" customHeight="1">
      <c r="A37" s="489"/>
      <c r="B37" s="475" t="s">
        <v>254</v>
      </c>
      <c r="C37" s="483"/>
      <c r="D37" s="483"/>
      <c r="E37" s="483"/>
      <c r="F37" s="476"/>
      <c r="G37" s="4" t="s">
        <v>255</v>
      </c>
      <c r="H37" s="295">
        <v>22</v>
      </c>
      <c r="I37" s="295">
        <v>21</v>
      </c>
      <c r="J37" s="295">
        <v>0</v>
      </c>
      <c r="K37" s="296">
        <v>1</v>
      </c>
    </row>
    <row r="38" spans="1:11" ht="21" customHeight="1">
      <c r="A38" s="489"/>
      <c r="B38" s="475" t="s">
        <v>256</v>
      </c>
      <c r="C38" s="483"/>
      <c r="D38" s="483"/>
      <c r="E38" s="483"/>
      <c r="F38" s="476"/>
      <c r="G38" s="4" t="s">
        <v>257</v>
      </c>
      <c r="H38" s="295">
        <v>27</v>
      </c>
      <c r="I38" s="295">
        <v>26</v>
      </c>
      <c r="J38" s="295">
        <v>1</v>
      </c>
      <c r="K38" s="296">
        <v>0</v>
      </c>
    </row>
    <row r="39" spans="1:11" ht="12.75" customHeight="1">
      <c r="A39" s="489"/>
      <c r="B39" s="475" t="s">
        <v>258</v>
      </c>
      <c r="C39" s="483"/>
      <c r="D39" s="483"/>
      <c r="E39" s="483"/>
      <c r="F39" s="476"/>
      <c r="G39" s="4" t="s">
        <v>259</v>
      </c>
      <c r="H39" s="295">
        <v>54</v>
      </c>
      <c r="I39" s="295">
        <v>53</v>
      </c>
      <c r="J39" s="295">
        <v>0</v>
      </c>
      <c r="K39" s="296">
        <v>1</v>
      </c>
    </row>
    <row r="40" spans="1:11" ht="12.75">
      <c r="A40" s="489"/>
      <c r="B40" s="475" t="s">
        <v>260</v>
      </c>
      <c r="C40" s="483"/>
      <c r="D40" s="483"/>
      <c r="E40" s="483"/>
      <c r="F40" s="476"/>
      <c r="G40" s="4" t="s">
        <v>261</v>
      </c>
      <c r="H40" s="295">
        <v>6</v>
      </c>
      <c r="I40" s="295">
        <v>5</v>
      </c>
      <c r="J40" s="295">
        <v>0</v>
      </c>
      <c r="K40" s="296">
        <v>1</v>
      </c>
    </row>
    <row r="41" spans="1:11" ht="12.75">
      <c r="A41" s="489"/>
      <c r="B41" s="475" t="s">
        <v>262</v>
      </c>
      <c r="C41" s="483"/>
      <c r="D41" s="483"/>
      <c r="E41" s="483"/>
      <c r="F41" s="476"/>
      <c r="G41" s="4" t="s">
        <v>263</v>
      </c>
      <c r="H41" s="295">
        <v>1</v>
      </c>
      <c r="I41" s="295">
        <v>1</v>
      </c>
      <c r="J41" s="295">
        <v>0</v>
      </c>
      <c r="K41" s="296">
        <v>0</v>
      </c>
    </row>
    <row r="42" spans="1:11" ht="21" customHeight="1">
      <c r="A42" s="489"/>
      <c r="B42" s="475" t="s">
        <v>264</v>
      </c>
      <c r="C42" s="483"/>
      <c r="D42" s="483"/>
      <c r="E42" s="483"/>
      <c r="F42" s="476"/>
      <c r="G42" s="4" t="s">
        <v>265</v>
      </c>
      <c r="H42" s="295">
        <v>0</v>
      </c>
      <c r="I42" s="295">
        <v>0</v>
      </c>
      <c r="J42" s="295">
        <v>0</v>
      </c>
      <c r="K42" s="296">
        <v>0</v>
      </c>
    </row>
    <row r="43" spans="1:11" ht="22.5" customHeight="1">
      <c r="A43" s="490"/>
      <c r="B43" s="475" t="s">
        <v>266</v>
      </c>
      <c r="C43" s="483"/>
      <c r="D43" s="483"/>
      <c r="E43" s="483"/>
      <c r="F43" s="476"/>
      <c r="G43" s="4" t="s">
        <v>267</v>
      </c>
      <c r="H43" s="295">
        <v>0</v>
      </c>
      <c r="I43" s="295">
        <v>0</v>
      </c>
      <c r="J43" s="295">
        <v>0</v>
      </c>
      <c r="K43" s="296">
        <v>0</v>
      </c>
    </row>
    <row r="44" spans="1:11" ht="12.75" customHeight="1">
      <c r="A44" s="488" t="s">
        <v>268</v>
      </c>
      <c r="B44" s="475" t="s">
        <v>269</v>
      </c>
      <c r="C44" s="483"/>
      <c r="D44" s="483"/>
      <c r="E44" s="483"/>
      <c r="F44" s="476"/>
      <c r="G44" s="4">
        <v>107</v>
      </c>
      <c r="H44" s="295">
        <v>23</v>
      </c>
      <c r="I44" s="65" t="s">
        <v>35</v>
      </c>
      <c r="J44" s="65" t="s">
        <v>35</v>
      </c>
      <c r="K44" s="65" t="s">
        <v>35</v>
      </c>
    </row>
    <row r="45" spans="1:11" ht="12.75">
      <c r="A45" s="489"/>
      <c r="B45" s="485" t="s">
        <v>270</v>
      </c>
      <c r="C45" s="486"/>
      <c r="D45" s="486"/>
      <c r="E45" s="486"/>
      <c r="F45" s="487"/>
      <c r="G45" s="4" t="s">
        <v>271</v>
      </c>
      <c r="H45" s="295">
        <v>40</v>
      </c>
      <c r="I45" s="65" t="s">
        <v>35</v>
      </c>
      <c r="J45" s="65" t="s">
        <v>35</v>
      </c>
      <c r="K45" s="65" t="s">
        <v>35</v>
      </c>
    </row>
    <row r="46" spans="1:11" ht="12.75" customHeight="1">
      <c r="A46" s="489"/>
      <c r="B46" s="475" t="s">
        <v>272</v>
      </c>
      <c r="C46" s="483"/>
      <c r="D46" s="483"/>
      <c r="E46" s="483"/>
      <c r="F46" s="476"/>
      <c r="G46" s="4">
        <v>108</v>
      </c>
      <c r="H46" s="295">
        <v>35</v>
      </c>
      <c r="I46" s="65" t="s">
        <v>35</v>
      </c>
      <c r="J46" s="65" t="s">
        <v>35</v>
      </c>
      <c r="K46" s="65" t="s">
        <v>35</v>
      </c>
    </row>
    <row r="47" spans="1:11" ht="12.75" customHeight="1">
      <c r="A47" s="489"/>
      <c r="B47" s="475" t="s">
        <v>273</v>
      </c>
      <c r="C47" s="483"/>
      <c r="D47" s="483"/>
      <c r="E47" s="483"/>
      <c r="F47" s="476"/>
      <c r="G47" s="4" t="s">
        <v>274</v>
      </c>
      <c r="H47" s="295">
        <v>3</v>
      </c>
      <c r="I47" s="65" t="s">
        <v>35</v>
      </c>
      <c r="J47" s="65" t="s">
        <v>35</v>
      </c>
      <c r="K47" s="65" t="s">
        <v>35</v>
      </c>
    </row>
    <row r="48" spans="1:11" ht="30.75" customHeight="1">
      <c r="A48" s="490"/>
      <c r="B48" s="475" t="s">
        <v>275</v>
      </c>
      <c r="C48" s="483"/>
      <c r="D48" s="483"/>
      <c r="E48" s="483"/>
      <c r="F48" s="476"/>
      <c r="G48" s="4" t="s">
        <v>276</v>
      </c>
      <c r="H48" s="295">
        <v>34</v>
      </c>
      <c r="I48" s="65" t="s">
        <v>35</v>
      </c>
      <c r="J48" s="65" t="s">
        <v>35</v>
      </c>
      <c r="K48" s="65" t="s">
        <v>35</v>
      </c>
    </row>
    <row r="49" spans="1:11" ht="15" customHeight="1">
      <c r="A49" s="232" t="s">
        <v>277</v>
      </c>
      <c r="B49" s="92"/>
      <c r="C49" s="93"/>
      <c r="D49" s="93"/>
      <c r="E49" s="93"/>
      <c r="F49" s="240"/>
      <c r="G49" s="4">
        <v>109</v>
      </c>
      <c r="H49" s="295">
        <v>10744</v>
      </c>
      <c r="I49" s="65" t="s">
        <v>35</v>
      </c>
      <c r="J49" s="65" t="s">
        <v>35</v>
      </c>
      <c r="K49" s="65" t="s">
        <v>35</v>
      </c>
    </row>
    <row r="50" spans="1:11" ht="13.5" customHeight="1">
      <c r="A50" s="477" t="s">
        <v>278</v>
      </c>
      <c r="B50" s="484"/>
      <c r="C50" s="484"/>
      <c r="D50" s="484"/>
      <c r="E50" s="484"/>
      <c r="F50" s="478"/>
      <c r="G50" s="4" t="s">
        <v>279</v>
      </c>
      <c r="H50" s="295">
        <v>20</v>
      </c>
      <c r="I50" s="65" t="s">
        <v>35</v>
      </c>
      <c r="J50" s="65" t="s">
        <v>35</v>
      </c>
      <c r="K50" s="65" t="s">
        <v>35</v>
      </c>
    </row>
    <row r="51" spans="1:11" ht="21.75" customHeight="1">
      <c r="A51" s="475" t="s">
        <v>280</v>
      </c>
      <c r="B51" s="483"/>
      <c r="C51" s="483"/>
      <c r="D51" s="483"/>
      <c r="E51" s="483"/>
      <c r="F51" s="476"/>
      <c r="G51" s="4" t="s">
        <v>281</v>
      </c>
      <c r="H51" s="295">
        <v>0</v>
      </c>
      <c r="I51" s="65" t="s">
        <v>35</v>
      </c>
      <c r="J51" s="65" t="s">
        <v>35</v>
      </c>
      <c r="K51" s="65" t="s">
        <v>35</v>
      </c>
    </row>
    <row r="52" spans="1:11" ht="22.5" customHeight="1">
      <c r="A52" s="475" t="s">
        <v>282</v>
      </c>
      <c r="B52" s="483"/>
      <c r="C52" s="483"/>
      <c r="D52" s="483"/>
      <c r="E52" s="483"/>
      <c r="F52" s="476"/>
      <c r="G52" s="4" t="s">
        <v>283</v>
      </c>
      <c r="H52" s="295">
        <v>64</v>
      </c>
      <c r="I52" s="65" t="s">
        <v>35</v>
      </c>
      <c r="J52" s="65" t="s">
        <v>35</v>
      </c>
      <c r="K52" s="65" t="s">
        <v>35</v>
      </c>
    </row>
    <row r="53" spans="1:11" ht="23.25" customHeight="1">
      <c r="A53" s="475" t="s">
        <v>284</v>
      </c>
      <c r="B53" s="483"/>
      <c r="C53" s="483"/>
      <c r="D53" s="483"/>
      <c r="E53" s="483"/>
      <c r="F53" s="476"/>
      <c r="G53" s="4">
        <v>110</v>
      </c>
      <c r="H53" s="295">
        <v>188</v>
      </c>
      <c r="I53" s="65" t="s">
        <v>35</v>
      </c>
      <c r="J53" s="65" t="s">
        <v>35</v>
      </c>
      <c r="K53" s="65" t="s">
        <v>35</v>
      </c>
    </row>
    <row r="54" spans="1:11" ht="11.25" customHeight="1">
      <c r="A54" s="92" t="s">
        <v>285</v>
      </c>
      <c r="B54" s="98"/>
      <c r="C54" s="98"/>
      <c r="D54" s="98"/>
      <c r="E54" s="98"/>
      <c r="F54" s="99"/>
      <c r="G54" s="4" t="s">
        <v>286</v>
      </c>
      <c r="H54" s="295">
        <v>34</v>
      </c>
      <c r="I54" s="65" t="s">
        <v>35</v>
      </c>
      <c r="J54" s="65" t="s">
        <v>35</v>
      </c>
      <c r="K54" s="65" t="s">
        <v>35</v>
      </c>
    </row>
    <row r="55" spans="1:11" ht="11.25" customHeight="1">
      <c r="A55" s="92" t="s">
        <v>287</v>
      </c>
      <c r="B55" s="98"/>
      <c r="C55" s="98"/>
      <c r="D55" s="98"/>
      <c r="E55" s="98"/>
      <c r="F55" s="99"/>
      <c r="G55" s="4" t="s">
        <v>288</v>
      </c>
      <c r="H55" s="295">
        <v>109</v>
      </c>
      <c r="I55" s="65" t="s">
        <v>35</v>
      </c>
      <c r="J55" s="65" t="s">
        <v>35</v>
      </c>
      <c r="K55" s="65" t="s">
        <v>35</v>
      </c>
    </row>
    <row r="56" spans="1:11" ht="11.25" customHeight="1">
      <c r="A56" s="92" t="s">
        <v>289</v>
      </c>
      <c r="B56" s="98"/>
      <c r="C56" s="98"/>
      <c r="D56" s="98"/>
      <c r="E56" s="98"/>
      <c r="F56" s="99"/>
      <c r="G56" s="4" t="s">
        <v>290</v>
      </c>
      <c r="H56" s="295">
        <v>32</v>
      </c>
      <c r="I56" s="65" t="s">
        <v>35</v>
      </c>
      <c r="J56" s="65" t="s">
        <v>35</v>
      </c>
      <c r="K56" s="65" t="s">
        <v>35</v>
      </c>
    </row>
    <row r="57" spans="1:11" ht="12" customHeight="1">
      <c r="A57" s="485" t="s">
        <v>291</v>
      </c>
      <c r="B57" s="486"/>
      <c r="C57" s="486"/>
      <c r="D57" s="486"/>
      <c r="E57" s="486"/>
      <c r="F57" s="487"/>
      <c r="G57" s="4">
        <v>111</v>
      </c>
      <c r="H57" s="295">
        <v>1</v>
      </c>
      <c r="I57" s="65" t="s">
        <v>35</v>
      </c>
      <c r="J57" s="65" t="s">
        <v>35</v>
      </c>
      <c r="K57" s="65" t="s">
        <v>35</v>
      </c>
    </row>
    <row r="58" spans="1:11" ht="27" customHeight="1">
      <c r="A58" s="43" t="s">
        <v>96</v>
      </c>
      <c r="B58" s="5"/>
      <c r="C58" s="5"/>
      <c r="D58" s="6"/>
      <c r="E58" s="6"/>
      <c r="F58" s="6"/>
      <c r="G58" s="6"/>
      <c r="H58" s="6"/>
      <c r="I58" s="6"/>
      <c r="J58" s="6"/>
      <c r="K58" s="10"/>
    </row>
    <row r="59" spans="1:11" ht="12.75">
      <c r="A59" s="241"/>
      <c r="B59" s="242"/>
      <c r="C59" s="242"/>
      <c r="D59" s="242"/>
      <c r="E59" s="242"/>
      <c r="F59" s="242"/>
      <c r="G59" s="242"/>
      <c r="H59" s="243"/>
      <c r="I59" s="97"/>
      <c r="J59" s="97"/>
      <c r="K59" s="10"/>
    </row>
    <row r="60" spans="1:11" ht="42" customHeight="1">
      <c r="A60" s="244"/>
      <c r="B60" s="245"/>
      <c r="C60" s="245"/>
      <c r="D60" s="245"/>
      <c r="E60" s="245"/>
      <c r="F60" s="245"/>
      <c r="G60" s="245"/>
      <c r="H60" s="246"/>
      <c r="I60" s="97"/>
      <c r="J60" s="97"/>
      <c r="K60" s="10"/>
    </row>
  </sheetData>
  <sheetProtection formatCells="0" formatColumns="0" formatRows="0" insertColumns="0" insertRows="0" insertHyperlinks="0" deleteColumns="0" deleteRows="0" sort="0" autoFilter="0" pivotTables="0"/>
  <mergeCells count="59">
    <mergeCell ref="K17:K18"/>
    <mergeCell ref="B17:B18"/>
    <mergeCell ref="A17:A18"/>
    <mergeCell ref="H24:K24"/>
    <mergeCell ref="G24:G25"/>
    <mergeCell ref="I17:J18"/>
    <mergeCell ref="I19:J19"/>
    <mergeCell ref="I20:J20"/>
    <mergeCell ref="I21:J21"/>
    <mergeCell ref="A24:F25"/>
    <mergeCell ref="C17:C18"/>
    <mergeCell ref="D17:D18"/>
    <mergeCell ref="D9:H9"/>
    <mergeCell ref="G11:H11"/>
    <mergeCell ref="G12:H12"/>
    <mergeCell ref="E17:H17"/>
    <mergeCell ref="B40:F40"/>
    <mergeCell ref="B31:F31"/>
    <mergeCell ref="B32:F32"/>
    <mergeCell ref="B33:F33"/>
    <mergeCell ref="A6:B6"/>
    <mergeCell ref="A7:B7"/>
    <mergeCell ref="A8:H8"/>
    <mergeCell ref="A9:B10"/>
    <mergeCell ref="C9:C10"/>
    <mergeCell ref="G13:H13"/>
    <mergeCell ref="A44:A48"/>
    <mergeCell ref="B44:F44"/>
    <mergeCell ref="B41:F41"/>
    <mergeCell ref="A27:A43"/>
    <mergeCell ref="B42:F42"/>
    <mergeCell ref="B43:F43"/>
    <mergeCell ref="B36:F36"/>
    <mergeCell ref="B37:F37"/>
    <mergeCell ref="B38:F38"/>
    <mergeCell ref="B39:F39"/>
    <mergeCell ref="B35:F35"/>
    <mergeCell ref="A57:F57"/>
    <mergeCell ref="B45:F45"/>
    <mergeCell ref="B46:F46"/>
    <mergeCell ref="B47:F47"/>
    <mergeCell ref="B48:F48"/>
    <mergeCell ref="A50:F50"/>
    <mergeCell ref="A51:F51"/>
    <mergeCell ref="A52:F52"/>
    <mergeCell ref="A53:F53"/>
    <mergeCell ref="B27:F27"/>
    <mergeCell ref="B28:F28"/>
    <mergeCell ref="B29:F29"/>
    <mergeCell ref="B30:F30"/>
    <mergeCell ref="A26:F26"/>
    <mergeCell ref="B34:F34"/>
    <mergeCell ref="A5:B5"/>
    <mergeCell ref="A12:B12"/>
    <mergeCell ref="A13:B13"/>
    <mergeCell ref="A14:B14"/>
    <mergeCell ref="A11:B11"/>
    <mergeCell ref="G10:H10"/>
    <mergeCell ref="G14:H14"/>
  </mergeCells>
  <conditionalFormatting sqref="I5:J19">
    <cfRule type="cellIs" priority="1" dxfId="0" operator="equal" stopIfTrue="1">
      <formula>0</formula>
    </cfRule>
  </conditionalFormatting>
  <dataValidations count="93"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ložte numerickou hodnotu!" sqref="I12">
      <formula1>0</formula1>
      <formula2>9999999</formula2>
    </dataValidation>
    <dataValidation type="whole" allowBlank="1" showErrorMessage="1" errorTitle="Pozor!" error="Vložte numerickou hodnotu!" sqref="I13">
      <formula1>0</formula1>
      <formula2>9999999</formula2>
    </dataValidation>
    <dataValidation type="whole" allowBlank="1" showErrorMessage="1" errorTitle="Pozor!" error="Vložte numerickou hodnotu!" sqref="F5">
      <formula1>0</formula1>
      <formula2>9999999</formula2>
    </dataValidation>
    <dataValidation type="whole" allowBlank="1" showErrorMessage="1" errorTitle="Pozor!" error="Vložte numerickou hodnotu!" sqref="F6">
      <formula1>0</formula1>
      <formula2>9999999</formula2>
    </dataValidation>
    <dataValidation type="whole" allowBlank="1" showErrorMessage="1" errorTitle="Pozor!" error="Vložte numerickou hodnotu!" sqref="G5">
      <formula1>0</formula1>
      <formula2>9999999</formula2>
    </dataValidation>
    <dataValidation type="whole" allowBlank="1" showErrorMessage="1" errorTitle="Pozor!" error="Vložte numerickou hodnotu!" sqref="G6">
      <formula1>0</formula1>
      <formula2>9999999</formula2>
    </dataValidation>
    <dataValidation type="whole" allowBlank="1" showErrorMessage="1" errorTitle="Pozor!" error="Vložte numerickou hodnotu!" sqref="H5">
      <formula1>0</formula1>
      <formula2>9999999</formula2>
    </dataValidation>
    <dataValidation type="whole" allowBlank="1" showErrorMessage="1" errorTitle="Pozor!" error="Vložte numerickou hodnotu!" sqref="H6">
      <formula1>0</formula1>
      <formula2>9999999</formula2>
    </dataValidation>
    <dataValidation type="whole" allowBlank="1" showErrorMessage="1" errorTitle="Pozor!" error="Vložte numerickou hodnotu!" sqref="I5">
      <formula1>0</formula1>
      <formula2>9999999</formula2>
    </dataValidation>
    <dataValidation type="whole" allowBlank="1" showErrorMessage="1" errorTitle="Pozor!" error="Vložte numerickou hodnotu!" sqref="I6">
      <formula1>0</formula1>
      <formula2>9999999</formula2>
    </dataValidation>
    <dataValidation type="whole" allowBlank="1" showErrorMessage="1" errorTitle="Pozor!" error="Vložte numerickou hodnotu!" sqref="F12">
      <formula1>0</formula1>
      <formula2>9999999</formula2>
    </dataValidation>
    <dataValidation type="whole" allowBlank="1" showErrorMessage="1" errorTitle="Pozor!" error="Vložte numerickou hodnotu!" sqref="F13">
      <formula1>0</formula1>
      <formula2>9999999</formula2>
    </dataValidation>
    <dataValidation type="whole" allowBlank="1" showErrorMessage="1" errorTitle="Pozor!" error="Vložte numerickou hodnotu!" sqref="G12">
      <formula1>0</formula1>
      <formula2>9999999</formula2>
    </dataValidation>
    <dataValidation type="whole" allowBlank="1" showErrorMessage="1" errorTitle="Pozor!" error="Vložte numerickou hodnotu!" sqref="G13">
      <formula1>0</formula1>
      <formula2>9999999</formula2>
    </dataValidation>
    <dataValidation type="whole" allowBlank="1" showErrorMessage="1" errorTitle="Pozor!" error="Vložte numerickou hodnotu!" sqref="F21">
      <formula1>0</formula1>
      <formula2>9999999</formula2>
    </dataValidation>
    <dataValidation type="whole" allowBlank="1" showErrorMessage="1" errorTitle="Pozor!" error="Vložte numerickou hodnotu!" sqref="F22">
      <formula1>0</formula1>
      <formula2>9999999</formula2>
    </dataValidation>
    <dataValidation type="whole" allowBlank="1" showErrorMessage="1" errorTitle="Pozor!" error="Vložte numerickou hodnotu!" sqref="G21">
      <formula1>0</formula1>
      <formula2>9999999</formula2>
    </dataValidation>
    <dataValidation type="whole" allowBlank="1" showErrorMessage="1" errorTitle="Pozor!" error="Vložte numerickou hodnotu!" sqref="G22">
      <formula1>0</formula1>
      <formula2>9999999</formula2>
    </dataValidation>
    <dataValidation type="whole" allowBlank="1" showErrorMessage="1" errorTitle="Pozor!" error="Vložte numerickou hodnotu!" sqref="I27">
      <formula1>0</formula1>
      <formula2>99999</formula2>
    </dataValidation>
    <dataValidation type="whole" allowBlank="1" showErrorMessage="1" errorTitle="Pozor!" error="Vložte numerickou hodnotu!" sqref="I28">
      <formula1>0</formula1>
      <formula2>99999</formula2>
    </dataValidation>
    <dataValidation type="whole" allowBlank="1" showErrorMessage="1" errorTitle="Pozor!" error="Vložte numerickou hodnotu!" sqref="I29">
      <formula1>0</formula1>
      <formula2>99999</formula2>
    </dataValidation>
    <dataValidation type="whole" allowBlank="1" showErrorMessage="1" errorTitle="Pozor!" error="Vložte numerickou hodnotu!" sqref="I30">
      <formula1>0</formula1>
      <formula2>99999</formula2>
    </dataValidation>
    <dataValidation type="whole" allowBlank="1" showErrorMessage="1" errorTitle="Pozor!" error="Vložte numerickou hodnotu!" sqref="I31">
      <formula1>0</formula1>
      <formula2>99999</formula2>
    </dataValidation>
    <dataValidation type="whole" allowBlank="1" showErrorMessage="1" errorTitle="Pozor!" error="Vložte numerickou hodnotu!" sqref="I32">
      <formula1>0</formula1>
      <formula2>99999</formula2>
    </dataValidation>
    <dataValidation type="whole" allowBlank="1" showErrorMessage="1" errorTitle="Pozor!" error="Vložte numerickou hodnotu!" sqref="I33">
      <formula1>0</formula1>
      <formula2>99999</formula2>
    </dataValidation>
    <dataValidation type="whole" allowBlank="1" showErrorMessage="1" errorTitle="Pozor!" error="Vložte numerickou hodnotu!" sqref="I34">
      <formula1>0</formula1>
      <formula2>99999</formula2>
    </dataValidation>
    <dataValidation type="whole" allowBlank="1" showErrorMessage="1" errorTitle="Pozor!" error="Vložte numerickou hodnotu!" sqref="I35">
      <formula1>0</formula1>
      <formula2>99999</formula2>
    </dataValidation>
    <dataValidation type="whole" allowBlank="1" showErrorMessage="1" errorTitle="Pozor!" error="Vložte numerickou hodnotu!" sqref="I36">
      <formula1>0</formula1>
      <formula2>99999</formula2>
    </dataValidation>
    <dataValidation type="whole" allowBlank="1" showErrorMessage="1" errorTitle="Pozor!" error="Vložte numerickou hodnotu!" sqref="I37">
      <formula1>0</formula1>
      <formula2>99999</formula2>
    </dataValidation>
    <dataValidation type="whole" allowBlank="1" showErrorMessage="1" errorTitle="Pozor!" error="Vložte numerickou hodnotu!" sqref="I38">
      <formula1>0</formula1>
      <formula2>99999</formula2>
    </dataValidation>
    <dataValidation type="whole" allowBlank="1" showErrorMessage="1" errorTitle="Pozor!" error="Vložte numerickou hodnotu!" sqref="I39">
      <formula1>0</formula1>
      <formula2>99999</formula2>
    </dataValidation>
    <dataValidation type="whole" allowBlank="1" showErrorMessage="1" errorTitle="Pozor!" error="Vložte numerickou hodnotu!" sqref="I40">
      <formula1>0</formula1>
      <formula2>99999</formula2>
    </dataValidation>
    <dataValidation type="whole" allowBlank="1" showErrorMessage="1" errorTitle="Pozor!" error="Vložte numerickou hodnotu!" sqref="I41">
      <formula1>0</formula1>
      <formula2>99999</formula2>
    </dataValidation>
    <dataValidation type="whole" allowBlank="1" showErrorMessage="1" errorTitle="Pozor!" error="Vložte numerickou hodnotu!" sqref="I42">
      <formula1>0</formula1>
      <formula2>99999</formula2>
    </dataValidation>
    <dataValidation type="whole" allowBlank="1" showErrorMessage="1" errorTitle="Pozor!" error="Vložte numerickou hodnotu!" sqref="I43">
      <formula1>0</formula1>
      <formula2>99999</formula2>
    </dataValidation>
    <dataValidation type="whole" allowBlank="1" showErrorMessage="1" errorTitle="Pozor!" error="Vložte numerickou hodnotu!" sqref="J27">
      <formula1>0</formula1>
      <formula2>99999</formula2>
    </dataValidation>
    <dataValidation type="whole" allowBlank="1" showErrorMessage="1" errorTitle="Pozor!" error="Vložte numerickou hodnotu!" sqref="J28">
      <formula1>0</formula1>
      <formula2>99999</formula2>
    </dataValidation>
    <dataValidation type="whole" allowBlank="1" showErrorMessage="1" errorTitle="Pozor!" error="Vložte numerickou hodnotu!" sqref="J29">
      <formula1>0</formula1>
      <formula2>99999</formula2>
    </dataValidation>
    <dataValidation type="whole" allowBlank="1" showErrorMessage="1" errorTitle="Pozor!" error="Vložte numerickou hodnotu!" sqref="J30">
      <formula1>0</formula1>
      <formula2>99999</formula2>
    </dataValidation>
    <dataValidation type="whole" allowBlank="1" showErrorMessage="1" errorTitle="Pozor!" error="Vložte numerickou hodnotu!" sqref="J31">
      <formula1>0</formula1>
      <formula2>99999</formula2>
    </dataValidation>
    <dataValidation type="whole" allowBlank="1" showErrorMessage="1" errorTitle="Pozor!" error="Vložte numerickou hodnotu!" sqref="J32">
      <formula1>0</formula1>
      <formula2>99999</formula2>
    </dataValidation>
    <dataValidation type="whole" allowBlank="1" showErrorMessage="1" errorTitle="Pozor!" error="Vložte numerickou hodnotu!" sqref="J33">
      <formula1>0</formula1>
      <formula2>99999</formula2>
    </dataValidation>
    <dataValidation type="whole" allowBlank="1" showErrorMessage="1" errorTitle="Pozor!" error="Vložte numerickou hodnotu!" sqref="J34">
      <formula1>0</formula1>
      <formula2>99999</formula2>
    </dataValidation>
    <dataValidation type="whole" allowBlank="1" showErrorMessage="1" errorTitle="Pozor!" error="Vložte numerickou hodnotu!" sqref="J35">
      <formula1>0</formula1>
      <formula2>99999</formula2>
    </dataValidation>
    <dataValidation type="whole" allowBlank="1" showErrorMessage="1" errorTitle="Pozor!" error="Vložte numerickou hodnotu!" sqref="J36">
      <formula1>0</formula1>
      <formula2>99999</formula2>
    </dataValidation>
    <dataValidation type="whole" allowBlank="1" showErrorMessage="1" errorTitle="Pozor!" error="Vložte numerickou hodnotu!" sqref="J37">
      <formula1>0</formula1>
      <formula2>99999</formula2>
    </dataValidation>
    <dataValidation type="whole" allowBlank="1" showErrorMessage="1" errorTitle="Pozor!" error="Vložte numerickou hodnotu!" sqref="J38">
      <formula1>0</formula1>
      <formula2>99999</formula2>
    </dataValidation>
    <dataValidation type="whole" allowBlank="1" showErrorMessage="1" errorTitle="Pozor!" error="Vložte numerickou hodnotu!" sqref="J39">
      <formula1>0</formula1>
      <formula2>99999</formula2>
    </dataValidation>
    <dataValidation type="whole" allowBlank="1" showErrorMessage="1" errorTitle="Pozor!" error="Vložte numerickou hodnotu!" sqref="J40">
      <formula1>0</formula1>
      <formula2>99999</formula2>
    </dataValidation>
    <dataValidation type="whole" allowBlank="1" showErrorMessage="1" errorTitle="Pozor!" error="Vložte numerickou hodnotu!" sqref="J41">
      <formula1>0</formula1>
      <formula2>99999</formula2>
    </dataValidation>
    <dataValidation type="whole" allowBlank="1" showErrorMessage="1" errorTitle="Pozor!" error="Vložte numerickou hodnotu!" sqref="J42">
      <formula1>0</formula1>
      <formula2>99999</formula2>
    </dataValidation>
    <dataValidation type="whole" allowBlank="1" showErrorMessage="1" errorTitle="Pozor!" error="Vložte numerickou hodnotu!" sqref="J43">
      <formula1>0</formula1>
      <formula2>99999</formula2>
    </dataValidation>
    <dataValidation type="whole" allowBlank="1" showErrorMessage="1" errorTitle="Pozor!" error="Vložte numerickou hodnotu!" sqref="H27">
      <formula1>0</formula1>
      <formula2>99999</formula2>
    </dataValidation>
    <dataValidation type="whole" allowBlank="1" showErrorMessage="1" errorTitle="Pozor!" error="Vložte numerickou hodnotu!" sqref="H28">
      <formula1>0</formula1>
      <formula2>99999</formula2>
    </dataValidation>
    <dataValidation type="whole" allowBlank="1" showErrorMessage="1" errorTitle="Pozor!" error="Vložte numerickou hodnotu!" sqref="H29">
      <formula1>0</formula1>
      <formula2>99999</formula2>
    </dataValidation>
    <dataValidation type="whole" allowBlank="1" showErrorMessage="1" errorTitle="Pozor!" error="Vložte numerickou hodnotu!" sqref="H30">
      <formula1>0</formula1>
      <formula2>99999</formula2>
    </dataValidation>
    <dataValidation type="whole" allowBlank="1" showErrorMessage="1" errorTitle="Pozor!" error="Vložte numerickou hodnotu!" sqref="H31">
      <formula1>0</formula1>
      <formula2>99999</formula2>
    </dataValidation>
    <dataValidation type="whole" allowBlank="1" showErrorMessage="1" errorTitle="Pozor!" error="Vložte numerickou hodnotu!" sqref="H32">
      <formula1>0</formula1>
      <formula2>99999</formula2>
    </dataValidation>
    <dataValidation type="whole" allowBlank="1" showErrorMessage="1" errorTitle="Pozor!" error="Vložte numerickou hodnotu!" sqref="H33">
      <formula1>0</formula1>
      <formula2>99999</formula2>
    </dataValidation>
    <dataValidation type="whole" allowBlank="1" showErrorMessage="1" errorTitle="Pozor!" error="Vložte numerickou hodnotu!" sqref="H34">
      <formula1>0</formula1>
      <formula2>99999</formula2>
    </dataValidation>
    <dataValidation type="whole" allowBlank="1" showErrorMessage="1" errorTitle="Pozor!" error="Vložte numerickou hodnotu!" sqref="H35">
      <formula1>0</formula1>
      <formula2>99999</formula2>
    </dataValidation>
    <dataValidation type="whole" allowBlank="1" showErrorMessage="1" errorTitle="Pozor!" error="Vložte numerickou hodnotu!" sqref="H36">
      <formula1>0</formula1>
      <formula2>99999</formula2>
    </dataValidation>
    <dataValidation type="whole" allowBlank="1" showErrorMessage="1" errorTitle="Pozor!" error="Vložte numerickou hodnotu!" sqref="H37">
      <formula1>0</formula1>
      <formula2>99999</formula2>
    </dataValidation>
    <dataValidation type="whole" allowBlank="1" showErrorMessage="1" errorTitle="Pozor!" error="Vložte numerickou hodnotu!" sqref="H38">
      <formula1>0</formula1>
      <formula2>99999</formula2>
    </dataValidation>
    <dataValidation type="whole" allowBlank="1" showErrorMessage="1" errorTitle="Pozor!" error="Vložte numerickou hodnotu!" sqref="H39">
      <formula1>0</formula1>
      <formula2>99999</formula2>
    </dataValidation>
    <dataValidation type="whole" allowBlank="1" showErrorMessage="1" errorTitle="Pozor!" error="Vložte numerickou hodnotu!" sqref="H40">
      <formula1>0</formula1>
      <formula2>99999</formula2>
    </dataValidation>
    <dataValidation type="whole" allowBlank="1" showErrorMessage="1" errorTitle="Pozor!" error="Vložte numerickou hodnotu!" sqref="H41">
      <formula1>0</formula1>
      <formula2>99999</formula2>
    </dataValidation>
    <dataValidation type="whole" allowBlank="1" showErrorMessage="1" errorTitle="Pozor!" error="Vložte numerickou hodnotu!" sqref="H42">
      <formula1>0</formula1>
      <formula2>99999</formula2>
    </dataValidation>
    <dataValidation type="whole" allowBlank="1" showErrorMessage="1" errorTitle="Pozor!" error="Vložte numerickou hodnotu!" sqref="H43">
      <formula1>0</formula1>
      <formula2>99999</formula2>
    </dataValidation>
    <dataValidation type="whole" allowBlank="1" showErrorMessage="1" errorTitle="Pozor!" error="Vložte numerickou hodnotu!" sqref="H44">
      <formula1>0</formula1>
      <formula2>99999</formula2>
    </dataValidation>
    <dataValidation type="whole" allowBlank="1" showErrorMessage="1" errorTitle="Pozor!" error="Vložte numerickou hodnotu!" sqref="H45">
      <formula1>0</formula1>
      <formula2>99999</formula2>
    </dataValidation>
    <dataValidation type="whole" allowBlank="1" showErrorMessage="1" errorTitle="Pozor!" error="Vložte numerickou hodnotu!" sqref="H46">
      <formula1>0</formula1>
      <formula2>99999</formula2>
    </dataValidation>
    <dataValidation type="whole" allowBlank="1" showErrorMessage="1" errorTitle="Pozor!" error="Vložte numerickou hodnotu!" sqref="H47">
      <formula1>0</formula1>
      <formula2>99999</formula2>
    </dataValidation>
    <dataValidation type="whole" allowBlank="1" showErrorMessage="1" errorTitle="Pozor!" error="Vložte numerickou hodnotu!" sqref="H48">
      <formula1>0</formula1>
      <formula2>99999</formula2>
    </dataValidation>
    <dataValidation type="whole" allowBlank="1" showErrorMessage="1" errorTitle="Pozor!" error="Vložte numerickou hodnotu!" sqref="H49">
      <formula1>0</formula1>
      <formula2>99999</formula2>
    </dataValidation>
    <dataValidation type="whole" allowBlank="1" showErrorMessage="1" errorTitle="Pozor!" error="Vložte numerickou hodnotu!" sqref="H50">
      <formula1>0</formula1>
      <formula2>99999</formula2>
    </dataValidation>
    <dataValidation type="whole" allowBlank="1" showErrorMessage="1" errorTitle="Pozor!" error="Vložte numerickou hodnotu!" sqref="H51">
      <formula1>0</formula1>
      <formula2>99999</formula2>
    </dataValidation>
    <dataValidation type="whole" allowBlank="1" showErrorMessage="1" errorTitle="Pozor!" error="Vložte numerickou hodnotu!" sqref="H52">
      <formula1>0</formula1>
      <formula2>99999</formula2>
    </dataValidation>
    <dataValidation type="whole" allowBlank="1" showErrorMessage="1" errorTitle="Pozor!" error="Vložte numerickou hodnotu!" sqref="H53">
      <formula1>0</formula1>
      <formula2>99999</formula2>
    </dataValidation>
    <dataValidation type="whole" allowBlank="1" showErrorMessage="1" errorTitle="Pozor!" error="Vložte numerickou hodnotu!" sqref="H54">
      <formula1>0</formula1>
      <formula2>99999</formula2>
    </dataValidation>
    <dataValidation type="whole" allowBlank="1" showErrorMessage="1" errorTitle="Pozor!" error="Vložte numerickou hodnotu!" sqref="H55">
      <formula1>0</formula1>
      <formula2>99999</formula2>
    </dataValidation>
    <dataValidation type="whole" allowBlank="1" showErrorMessage="1" errorTitle="Pozor!" error="Vložte numerickou hodnotu!" sqref="H56">
      <formula1>0</formula1>
      <formula2>99999</formula2>
    </dataValidation>
    <dataValidation type="whole" allowBlank="1" showErrorMessage="1" errorTitle="Pozor!" error="Vložte numerickou hodnotu!" sqref="H57">
      <formula1>0</formula1>
      <formula2>99999</formula2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scale="6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8"/>
  <sheetViews>
    <sheetView showGridLines="0" zoomScale="80" zoomScaleNormal="80" zoomScalePageLayoutView="80" workbookViewId="0" topLeftCell="A1">
      <selection activeCell="B3" sqref="B3:F3"/>
    </sheetView>
  </sheetViews>
  <sheetFormatPr defaultColWidth="9.00390625" defaultRowHeight="12.75"/>
  <cols>
    <col min="1" max="1" width="1.75390625" style="7" customWidth="1"/>
    <col min="2" max="2" width="34.125" style="7" customWidth="1"/>
    <col min="3" max="3" width="6.125" style="7" customWidth="1"/>
    <col min="4" max="4" width="13.00390625" style="7" customWidth="1"/>
    <col min="5" max="5" width="3.125" style="7" customWidth="1"/>
    <col min="6" max="6" width="16.00390625" style="7" customWidth="1"/>
    <col min="7" max="7" width="11.00390625" style="7" customWidth="1"/>
    <col min="8" max="8" width="4.25390625" style="7" customWidth="1"/>
    <col min="9" max="9" width="15.75390625" style="7" customWidth="1"/>
    <col min="10" max="10" width="17.00390625" style="7" customWidth="1"/>
    <col min="11" max="11" width="3.875" style="7" customWidth="1"/>
    <col min="12" max="12" width="9.00390625" style="7" customWidth="1"/>
    <col min="13" max="13" width="27.125" style="7" customWidth="1"/>
    <col min="14" max="14" width="3.75390625" style="7" customWidth="1"/>
    <col min="15" max="15" width="9.125" style="7" hidden="1" customWidth="1"/>
    <col min="16" max="17" width="0" style="7" hidden="1" customWidth="1"/>
    <col min="18" max="18" width="9.125" style="7" hidden="1" customWidth="1"/>
  </cols>
  <sheetData>
    <row r="1" spans="2:13" ht="14.2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2:13" s="13" customFormat="1" ht="81.75" customHeight="1">
      <c r="B2" s="179" t="s">
        <v>292</v>
      </c>
      <c r="C2" s="15"/>
      <c r="D2" s="15"/>
      <c r="E2" s="15"/>
      <c r="F2" s="15"/>
      <c r="G2" s="15"/>
      <c r="H2" s="15"/>
      <c r="I2" s="15"/>
      <c r="J2" s="174"/>
      <c r="K2" s="174"/>
      <c r="L2" s="174"/>
      <c r="M2" s="174" t="s">
        <v>293</v>
      </c>
    </row>
    <row r="3" spans="2:13" ht="33" customHeight="1">
      <c r="B3" s="532"/>
      <c r="C3" s="533"/>
      <c r="D3" s="533"/>
      <c r="E3" s="533"/>
      <c r="F3" s="533"/>
      <c r="G3" s="2" t="s">
        <v>27</v>
      </c>
      <c r="H3" s="492" t="s">
        <v>294</v>
      </c>
      <c r="I3" s="537"/>
      <c r="J3" s="493"/>
      <c r="K3" s="25"/>
      <c r="L3" s="25"/>
      <c r="M3" s="25"/>
    </row>
    <row r="4" spans="2:13" ht="33" customHeight="1">
      <c r="B4" s="477" t="s">
        <v>31</v>
      </c>
      <c r="C4" s="484"/>
      <c r="D4" s="484"/>
      <c r="E4" s="484"/>
      <c r="F4" s="484"/>
      <c r="G4" s="4" t="s">
        <v>32</v>
      </c>
      <c r="H4" s="484">
        <v>1</v>
      </c>
      <c r="I4" s="484"/>
      <c r="J4" s="478"/>
      <c r="K4" s="6"/>
      <c r="L4" s="200"/>
      <c r="M4" s="201" t="s">
        <v>33</v>
      </c>
    </row>
    <row r="5" spans="2:13" ht="46.5" customHeight="1">
      <c r="B5" s="485" t="s">
        <v>295</v>
      </c>
      <c r="C5" s="486"/>
      <c r="D5" s="486"/>
      <c r="E5" s="486"/>
      <c r="F5" s="486"/>
      <c r="G5" s="4" t="s">
        <v>296</v>
      </c>
      <c r="H5" s="517">
        <v>30</v>
      </c>
      <c r="I5" s="520"/>
      <c r="J5" s="521"/>
      <c r="K5" s="94"/>
      <c r="L5" s="192" t="str">
        <f>IF(H5&gt;=H6+H7+H8+H9+H10+H11,"ok","chyba")</f>
        <v>ok</v>
      </c>
      <c r="M5" s="189" t="s">
        <v>297</v>
      </c>
    </row>
    <row r="6" spans="2:13" ht="25.5" customHeight="1">
      <c r="B6" s="523" t="s">
        <v>66</v>
      </c>
      <c r="C6" s="532" t="s">
        <v>298</v>
      </c>
      <c r="D6" s="533"/>
      <c r="E6" s="533"/>
      <c r="F6" s="533"/>
      <c r="G6" s="4" t="s">
        <v>299</v>
      </c>
      <c r="H6" s="517">
        <v>9</v>
      </c>
      <c r="I6" s="520"/>
      <c r="J6" s="521"/>
      <c r="K6" s="94"/>
      <c r="L6" s="94"/>
      <c r="M6" s="26"/>
    </row>
    <row r="7" spans="2:13" ht="24.75" customHeight="1">
      <c r="B7" s="524"/>
      <c r="C7" s="532" t="s">
        <v>300</v>
      </c>
      <c r="D7" s="533"/>
      <c r="E7" s="533"/>
      <c r="F7" s="533"/>
      <c r="G7" s="4" t="s">
        <v>301</v>
      </c>
      <c r="H7" s="517">
        <v>18</v>
      </c>
      <c r="I7" s="520"/>
      <c r="J7" s="521"/>
      <c r="K7" s="94"/>
      <c r="L7" s="94"/>
      <c r="M7" s="26"/>
    </row>
    <row r="8" spans="2:13" ht="24.75" customHeight="1">
      <c r="B8" s="524"/>
      <c r="C8" s="92" t="s">
        <v>302</v>
      </c>
      <c r="D8" s="93"/>
      <c r="E8" s="93"/>
      <c r="F8" s="93"/>
      <c r="G8" s="4" t="s">
        <v>303</v>
      </c>
      <c r="H8" s="517">
        <v>0</v>
      </c>
      <c r="I8" s="520"/>
      <c r="J8" s="521"/>
      <c r="K8" s="94"/>
      <c r="L8" s="94"/>
      <c r="M8" s="26"/>
    </row>
    <row r="9" spans="2:13" ht="30.75" customHeight="1">
      <c r="B9" s="524"/>
      <c r="C9" s="92" t="s">
        <v>304</v>
      </c>
      <c r="D9" s="93"/>
      <c r="E9" s="93"/>
      <c r="F9" s="93"/>
      <c r="G9" s="4" t="s">
        <v>305</v>
      </c>
      <c r="H9" s="517">
        <v>0</v>
      </c>
      <c r="I9" s="520"/>
      <c r="J9" s="521"/>
      <c r="K9" s="94"/>
      <c r="L9" s="94"/>
      <c r="M9" s="26"/>
    </row>
    <row r="10" spans="2:13" ht="30.75" customHeight="1">
      <c r="B10" s="524"/>
      <c r="C10" s="92" t="s">
        <v>306</v>
      </c>
      <c r="D10" s="93"/>
      <c r="E10" s="93"/>
      <c r="F10" s="93"/>
      <c r="G10" s="4" t="s">
        <v>307</v>
      </c>
      <c r="H10" s="517">
        <v>2</v>
      </c>
      <c r="I10" s="520"/>
      <c r="J10" s="521"/>
      <c r="K10" s="94"/>
      <c r="L10" s="94"/>
      <c r="M10" s="26"/>
    </row>
    <row r="11" spans="2:13" ht="21.75" customHeight="1">
      <c r="B11" s="525"/>
      <c r="C11" s="532" t="s">
        <v>308</v>
      </c>
      <c r="D11" s="533"/>
      <c r="E11" s="533"/>
      <c r="F11" s="533"/>
      <c r="G11" s="4" t="s">
        <v>309</v>
      </c>
      <c r="H11" s="517">
        <v>1</v>
      </c>
      <c r="I11" s="520"/>
      <c r="J11" s="521"/>
      <c r="K11" s="94"/>
      <c r="L11" s="94"/>
      <c r="M11" s="26"/>
    </row>
    <row r="12" spans="2:13" ht="33" customHeight="1">
      <c r="B12" s="485" t="s">
        <v>310</v>
      </c>
      <c r="C12" s="486"/>
      <c r="D12" s="486"/>
      <c r="E12" s="486"/>
      <c r="F12" s="486"/>
      <c r="G12" s="4" t="s">
        <v>311</v>
      </c>
      <c r="H12" s="517">
        <v>1</v>
      </c>
      <c r="I12" s="520"/>
      <c r="J12" s="521"/>
      <c r="K12" s="94"/>
      <c r="L12" s="94"/>
      <c r="M12" s="26"/>
    </row>
    <row r="13" spans="2:13" ht="33" customHeight="1">
      <c r="B13" s="475" t="s">
        <v>312</v>
      </c>
      <c r="C13" s="483"/>
      <c r="D13" s="483"/>
      <c r="E13" s="483"/>
      <c r="F13" s="483"/>
      <c r="G13" s="4" t="s">
        <v>313</v>
      </c>
      <c r="H13" s="517">
        <v>4</v>
      </c>
      <c r="I13" s="538"/>
      <c r="J13" s="448"/>
      <c r="K13" s="42"/>
      <c r="L13" s="42"/>
      <c r="M13" s="26"/>
    </row>
    <row r="14" spans="2:13" ht="33" customHeight="1">
      <c r="B14" s="475" t="s">
        <v>314</v>
      </c>
      <c r="C14" s="483"/>
      <c r="D14" s="483"/>
      <c r="E14" s="483"/>
      <c r="F14" s="483"/>
      <c r="G14" s="4" t="s">
        <v>315</v>
      </c>
      <c r="H14" s="517">
        <v>2</v>
      </c>
      <c r="I14" s="538"/>
      <c r="J14" s="448"/>
      <c r="K14" s="42"/>
      <c r="L14" s="42"/>
      <c r="M14" s="26"/>
    </row>
    <row r="15" spans="2:13" ht="33" customHeight="1">
      <c r="B15" s="485" t="s">
        <v>316</v>
      </c>
      <c r="C15" s="486"/>
      <c r="D15" s="486"/>
      <c r="E15" s="486"/>
      <c r="F15" s="486"/>
      <c r="G15" s="4" t="s">
        <v>317</v>
      </c>
      <c r="H15" s="517">
        <v>0</v>
      </c>
      <c r="I15" s="520"/>
      <c r="J15" s="521"/>
      <c r="K15" s="94"/>
      <c r="L15" s="94"/>
      <c r="M15" s="26"/>
    </row>
    <row r="16" spans="2:13" ht="34.5" customHeight="1">
      <c r="B16" s="475" t="s">
        <v>318</v>
      </c>
      <c r="C16" s="483"/>
      <c r="D16" s="483"/>
      <c r="E16" s="483"/>
      <c r="F16" s="476"/>
      <c r="G16" s="4" t="s">
        <v>319</v>
      </c>
      <c r="H16" s="534">
        <v>65</v>
      </c>
      <c r="I16" s="535"/>
      <c r="J16" s="536"/>
      <c r="K16" s="26"/>
      <c r="L16" s="192" t="str">
        <f>IF(H16&gt;=H17+H18+H19+H20+H21+H22+H23,"ok","chyba")</f>
        <v>ok</v>
      </c>
      <c r="M16" s="189" t="s">
        <v>320</v>
      </c>
    </row>
    <row r="17" spans="2:13" ht="34.5" customHeight="1">
      <c r="B17" s="523" t="s">
        <v>321</v>
      </c>
      <c r="C17" s="526" t="s">
        <v>322</v>
      </c>
      <c r="D17" s="527"/>
      <c r="E17" s="527"/>
      <c r="F17" s="527"/>
      <c r="G17" s="4" t="s">
        <v>323</v>
      </c>
      <c r="H17" s="534">
        <v>51</v>
      </c>
      <c r="I17" s="535"/>
      <c r="J17" s="536"/>
      <c r="K17" s="5"/>
      <c r="L17" s="5"/>
      <c r="M17" s="5"/>
    </row>
    <row r="18" spans="2:13" ht="34.5" customHeight="1">
      <c r="B18" s="524"/>
      <c r="C18" s="526" t="s">
        <v>324</v>
      </c>
      <c r="D18" s="527"/>
      <c r="E18" s="527"/>
      <c r="F18" s="527"/>
      <c r="G18" s="4" t="s">
        <v>325</v>
      </c>
      <c r="H18" s="534">
        <v>7</v>
      </c>
      <c r="I18" s="535"/>
      <c r="J18" s="536"/>
      <c r="K18" s="5"/>
      <c r="L18" s="5"/>
      <c r="M18" s="5"/>
    </row>
    <row r="19" spans="2:14" ht="36.75" customHeight="1">
      <c r="B19" s="524"/>
      <c r="C19" s="526" t="s">
        <v>326</v>
      </c>
      <c r="D19" s="528"/>
      <c r="E19" s="528"/>
      <c r="F19" s="529"/>
      <c r="G19" s="4" t="s">
        <v>327</v>
      </c>
      <c r="H19" s="534">
        <v>0</v>
      </c>
      <c r="I19" s="535"/>
      <c r="J19" s="536"/>
      <c r="K19" s="25"/>
      <c r="L19" s="25"/>
      <c r="M19" s="25"/>
      <c r="N19" s="57"/>
    </row>
    <row r="20" spans="2:14" ht="30" customHeight="1">
      <c r="B20" s="524"/>
      <c r="C20" s="526" t="s">
        <v>328</v>
      </c>
      <c r="D20" s="530"/>
      <c r="E20" s="530"/>
      <c r="F20" s="531"/>
      <c r="G20" s="4" t="s">
        <v>329</v>
      </c>
      <c r="H20" s="534">
        <v>6</v>
      </c>
      <c r="I20" s="535"/>
      <c r="J20" s="536"/>
      <c r="K20" s="25"/>
      <c r="L20" s="25"/>
      <c r="M20" s="25"/>
      <c r="N20" s="57"/>
    </row>
    <row r="21" spans="2:14" ht="24.75" customHeight="1">
      <c r="B21" s="524"/>
      <c r="C21" s="526" t="s">
        <v>330</v>
      </c>
      <c r="D21" s="530"/>
      <c r="E21" s="530"/>
      <c r="F21" s="531"/>
      <c r="G21" s="4" t="s">
        <v>331</v>
      </c>
      <c r="H21" s="534">
        <v>1</v>
      </c>
      <c r="I21" s="535"/>
      <c r="J21" s="536"/>
      <c r="K21" s="6"/>
      <c r="L21" s="6"/>
      <c r="M21" s="6"/>
      <c r="N21" s="58"/>
    </row>
    <row r="22" spans="2:14" ht="24.75" customHeight="1">
      <c r="B22" s="524"/>
      <c r="C22" s="526" t="s">
        <v>332</v>
      </c>
      <c r="D22" s="530"/>
      <c r="E22" s="530"/>
      <c r="F22" s="531"/>
      <c r="G22" s="4" t="s">
        <v>333</v>
      </c>
      <c r="H22" s="299"/>
      <c r="I22" s="686">
        <v>0</v>
      </c>
      <c r="J22" s="255"/>
      <c r="K22" s="6"/>
      <c r="L22" s="6"/>
      <c r="M22" s="6"/>
      <c r="N22" s="58"/>
    </row>
    <row r="23" spans="2:14" ht="24.75" customHeight="1">
      <c r="B23" s="525"/>
      <c r="C23" s="532" t="s">
        <v>334</v>
      </c>
      <c r="D23" s="533"/>
      <c r="E23" s="533"/>
      <c r="F23" s="533"/>
      <c r="G23" s="4" t="s">
        <v>335</v>
      </c>
      <c r="H23" s="534">
        <v>0</v>
      </c>
      <c r="I23" s="535"/>
      <c r="J23" s="536"/>
      <c r="K23" s="26"/>
      <c r="L23" s="47"/>
      <c r="M23" s="212"/>
      <c r="N23" s="59"/>
    </row>
    <row r="24" spans="2:13" ht="13.5" customHeight="1">
      <c r="B24" s="18"/>
      <c r="C24" s="18"/>
      <c r="D24" s="18"/>
      <c r="E24" s="18"/>
      <c r="F24" s="18"/>
      <c r="G24" s="6"/>
      <c r="H24" s="26"/>
      <c r="I24" s="26"/>
      <c r="J24" s="26"/>
      <c r="K24" s="26"/>
      <c r="L24" s="26"/>
      <c r="M24" s="26"/>
    </row>
    <row r="25" spans="2:13" ht="15" customHeight="1"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2:13" s="7" customFormat="1" ht="25.5" customHeight="1">
      <c r="B26" s="179" t="s">
        <v>336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2:14" s="7" customFormat="1" ht="18" customHeight="1">
      <c r="B27" s="488"/>
      <c r="C27" s="488" t="s">
        <v>27</v>
      </c>
      <c r="D27" s="488" t="s">
        <v>337</v>
      </c>
      <c r="E27" s="492" t="s">
        <v>338</v>
      </c>
      <c r="F27" s="493"/>
      <c r="G27" s="479" t="s">
        <v>339</v>
      </c>
      <c r="H27" s="502"/>
      <c r="I27" s="502"/>
      <c r="J27" s="480"/>
      <c r="K27" s="25"/>
      <c r="L27" s="25"/>
      <c r="M27" s="25"/>
      <c r="N27" s="57"/>
    </row>
    <row r="28" spans="2:14" s="7" customFormat="1" ht="25.5" customHeight="1">
      <c r="B28" s="490"/>
      <c r="C28" s="490"/>
      <c r="D28" s="490"/>
      <c r="E28" s="494"/>
      <c r="F28" s="495"/>
      <c r="G28" s="479" t="s">
        <v>340</v>
      </c>
      <c r="H28" s="522"/>
      <c r="I28" s="2" t="s">
        <v>341</v>
      </c>
      <c r="J28" s="2" t="s">
        <v>342</v>
      </c>
      <c r="K28" s="25"/>
      <c r="L28" s="25"/>
      <c r="M28" s="25"/>
      <c r="N28" s="57"/>
    </row>
    <row r="29" spans="2:14" s="7" customFormat="1" ht="24.75" customHeight="1">
      <c r="B29" s="4" t="s">
        <v>31</v>
      </c>
      <c r="C29" s="4" t="s">
        <v>32</v>
      </c>
      <c r="D29" s="4">
        <v>1</v>
      </c>
      <c r="E29" s="477">
        <v>2</v>
      </c>
      <c r="F29" s="478"/>
      <c r="G29" s="477">
        <v>3</v>
      </c>
      <c r="H29" s="448"/>
      <c r="I29" s="4">
        <v>4</v>
      </c>
      <c r="J29" s="4">
        <v>5</v>
      </c>
      <c r="K29" s="6"/>
      <c r="L29" s="6"/>
      <c r="M29" s="6"/>
      <c r="N29" s="58"/>
    </row>
    <row r="30" spans="2:14" s="7" customFormat="1" ht="36.75" customHeight="1">
      <c r="B30" s="16" t="s">
        <v>343</v>
      </c>
      <c r="C30" s="4">
        <v>114</v>
      </c>
      <c r="D30" s="295">
        <v>1</v>
      </c>
      <c r="E30" s="518">
        <v>0</v>
      </c>
      <c r="F30" s="519"/>
      <c r="G30" s="517">
        <v>0</v>
      </c>
      <c r="H30" s="448"/>
      <c r="I30" s="295">
        <v>0</v>
      </c>
      <c r="J30" s="295">
        <v>1</v>
      </c>
      <c r="K30" s="94"/>
      <c r="L30" s="192" t="str">
        <f>IF(D30=G30+I30+J30,"ok","chyba")</f>
        <v>ok</v>
      </c>
      <c r="M30" s="189" t="s">
        <v>344</v>
      </c>
      <c r="N30" s="59"/>
    </row>
    <row r="31" spans="2:14" s="7" customFormat="1" ht="36.75" customHeight="1">
      <c r="B31" s="16" t="s">
        <v>345</v>
      </c>
      <c r="C31" s="4">
        <v>115</v>
      </c>
      <c r="D31" s="295">
        <v>0</v>
      </c>
      <c r="E31" s="518">
        <v>0</v>
      </c>
      <c r="F31" s="519"/>
      <c r="G31" s="517">
        <v>0</v>
      </c>
      <c r="H31" s="448"/>
      <c r="I31" s="295">
        <v>0</v>
      </c>
      <c r="J31" s="295">
        <v>0</v>
      </c>
      <c r="K31" s="94"/>
      <c r="L31" s="192" t="str">
        <f>IF(D31=G31+I31+J31,"ok","chyba")</f>
        <v>ok</v>
      </c>
      <c r="M31" s="189" t="s">
        <v>346</v>
      </c>
      <c r="N31" s="59"/>
    </row>
    <row r="32" spans="2:14" s="7" customFormat="1" ht="36.75" customHeight="1">
      <c r="B32" s="16" t="s">
        <v>347</v>
      </c>
      <c r="C32" s="4">
        <v>116</v>
      </c>
      <c r="D32" s="300">
        <v>2</v>
      </c>
      <c r="E32" s="517">
        <v>24</v>
      </c>
      <c r="F32" s="521"/>
      <c r="G32" s="517">
        <v>1</v>
      </c>
      <c r="H32" s="448"/>
      <c r="I32" s="295">
        <v>0</v>
      </c>
      <c r="J32" s="295">
        <v>1</v>
      </c>
      <c r="K32" s="94"/>
      <c r="L32" s="192" t="str">
        <f>IF(D32=G32+I32+J32,"ok","chyba")</f>
        <v>ok</v>
      </c>
      <c r="M32" s="189" t="s">
        <v>348</v>
      </c>
      <c r="N32" s="59"/>
    </row>
    <row r="33" spans="2:14" s="7" customFormat="1" ht="36.75" customHeight="1">
      <c r="B33" s="16" t="s">
        <v>349</v>
      </c>
      <c r="C33" s="4">
        <v>117</v>
      </c>
      <c r="D33" s="295">
        <v>1</v>
      </c>
      <c r="E33" s="518">
        <v>0</v>
      </c>
      <c r="F33" s="519"/>
      <c r="G33" s="517">
        <v>0</v>
      </c>
      <c r="H33" s="448"/>
      <c r="I33" s="295">
        <v>1</v>
      </c>
      <c r="J33" s="295">
        <v>0</v>
      </c>
      <c r="K33" s="94"/>
      <c r="L33" s="192" t="str">
        <f>IF(D33=G33+I33+J33,"ok","chyba")</f>
        <v>ok</v>
      </c>
      <c r="M33" s="189" t="s">
        <v>350</v>
      </c>
      <c r="N33" s="59"/>
    </row>
    <row r="34" spans="2:13" s="7" customFormat="1" ht="18" customHeight="1">
      <c r="B34" s="104" t="s">
        <v>351</v>
      </c>
      <c r="C34" s="5"/>
      <c r="D34" s="9"/>
      <c r="E34" s="9"/>
      <c r="F34" s="9"/>
      <c r="G34" s="9"/>
      <c r="H34" s="9"/>
      <c r="I34" s="9"/>
      <c r="J34" s="9"/>
      <c r="K34" s="9"/>
      <c r="L34" s="9"/>
      <c r="M34" s="5"/>
    </row>
    <row r="35" ht="13.5" customHeight="1" hidden="1">
      <c r="M35" s="5"/>
    </row>
    <row r="36" ht="13.5" customHeight="1" hidden="1">
      <c r="M36" s="5"/>
    </row>
    <row r="37" ht="13.5" customHeight="1" hidden="1">
      <c r="M37" s="5"/>
    </row>
    <row r="38" ht="13.5" customHeight="1" hidden="1">
      <c r="M38" s="5"/>
    </row>
    <row r="39" ht="13.5" customHeight="1" hidden="1">
      <c r="M39" s="5"/>
    </row>
    <row r="40" ht="13.5" customHeight="1" hidden="1">
      <c r="M40" s="5"/>
    </row>
    <row r="41" ht="13.5" customHeight="1" hidden="1">
      <c r="M41" s="5"/>
    </row>
    <row r="42" ht="13.5" customHeight="1" hidden="1">
      <c r="M42" s="5"/>
    </row>
    <row r="43" ht="13.5" customHeight="1" hidden="1">
      <c r="M43" s="5"/>
    </row>
    <row r="44" ht="13.5" customHeight="1" hidden="1">
      <c r="M44" s="5"/>
    </row>
    <row r="45" ht="13.5" customHeight="1" hidden="1">
      <c r="M45" s="5"/>
    </row>
    <row r="46" ht="13.5" customHeight="1" hidden="1">
      <c r="M46" s="5"/>
    </row>
    <row r="47" ht="13.5" customHeight="1" hidden="1">
      <c r="M47" s="5"/>
    </row>
    <row r="48" ht="13.5" customHeight="1" hidden="1">
      <c r="M48" s="5"/>
    </row>
    <row r="49" ht="13.5" customHeight="1" hidden="1">
      <c r="M49" s="5"/>
    </row>
    <row r="50" ht="13.5" customHeight="1" hidden="1">
      <c r="M50" s="5"/>
    </row>
    <row r="51" ht="13.5" customHeight="1" hidden="1">
      <c r="M51" s="5"/>
    </row>
    <row r="52" ht="13.5" customHeight="1" hidden="1">
      <c r="M52" s="5"/>
    </row>
    <row r="53" ht="13.5" customHeight="1" hidden="1">
      <c r="M53" s="5"/>
    </row>
    <row r="54" ht="13.5" customHeight="1" hidden="1">
      <c r="M54" s="5"/>
    </row>
    <row r="55" ht="13.5" customHeight="1" hidden="1">
      <c r="M55" s="5"/>
    </row>
    <row r="56" ht="13.5" customHeight="1" hidden="1">
      <c r="M56" s="5"/>
    </row>
    <row r="57" ht="13.5" customHeight="1" hidden="1">
      <c r="M57" s="5"/>
    </row>
    <row r="58" spans="2:13" ht="18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ht="232.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ht="18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ht="17.25" customHeight="1">
      <c r="B61" s="43" t="s">
        <v>96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ht="12" customHeight="1">
      <c r="B62" s="539"/>
      <c r="C62" s="540"/>
      <c r="D62" s="540"/>
      <c r="E62" s="540"/>
      <c r="F62" s="540"/>
      <c r="G62" s="540"/>
      <c r="H62" s="540"/>
      <c r="I62" s="540"/>
      <c r="J62" s="541"/>
      <c r="K62" s="202"/>
      <c r="L62" s="202"/>
      <c r="M62" s="5"/>
    </row>
    <row r="63" spans="2:13" ht="32.25" customHeight="1">
      <c r="B63" s="542"/>
      <c r="C63" s="543"/>
      <c r="D63" s="543"/>
      <c r="E63" s="543"/>
      <c r="F63" s="543"/>
      <c r="G63" s="543"/>
      <c r="H63" s="543"/>
      <c r="I63" s="543"/>
      <c r="J63" s="544"/>
      <c r="K63" s="202"/>
      <c r="L63" s="202"/>
      <c r="M63" s="5"/>
    </row>
    <row r="64" spans="2:13" ht="12" customHeight="1">
      <c r="B64" s="542"/>
      <c r="C64" s="543"/>
      <c r="D64" s="543"/>
      <c r="E64" s="543"/>
      <c r="F64" s="543"/>
      <c r="G64" s="543"/>
      <c r="H64" s="543"/>
      <c r="I64" s="543"/>
      <c r="J64" s="544"/>
      <c r="K64" s="202"/>
      <c r="L64" s="202"/>
      <c r="M64" s="5"/>
    </row>
    <row r="65" spans="2:13" ht="17.25" customHeight="1">
      <c r="B65" s="542"/>
      <c r="C65" s="543"/>
      <c r="D65" s="543"/>
      <c r="E65" s="543"/>
      <c r="F65" s="543"/>
      <c r="G65" s="543"/>
      <c r="H65" s="543"/>
      <c r="I65" s="543"/>
      <c r="J65" s="544"/>
      <c r="K65" s="202"/>
      <c r="L65" s="202"/>
      <c r="M65" s="5"/>
    </row>
    <row r="66" spans="2:13" ht="34.5" customHeight="1">
      <c r="B66" s="542"/>
      <c r="C66" s="543"/>
      <c r="D66" s="543"/>
      <c r="E66" s="543"/>
      <c r="F66" s="543"/>
      <c r="G66" s="543"/>
      <c r="H66" s="543"/>
      <c r="I66" s="543"/>
      <c r="J66" s="544"/>
      <c r="K66" s="202"/>
      <c r="L66" s="202"/>
      <c r="M66" s="5"/>
    </row>
    <row r="67" spans="2:13" ht="108.75" customHeight="1">
      <c r="B67" s="545"/>
      <c r="C67" s="546"/>
      <c r="D67" s="546"/>
      <c r="E67" s="546"/>
      <c r="F67" s="546"/>
      <c r="G67" s="546"/>
      <c r="H67" s="546"/>
      <c r="I67" s="546"/>
      <c r="J67" s="547"/>
      <c r="K67" s="202"/>
      <c r="L67" s="202"/>
      <c r="M67" s="5"/>
    </row>
    <row r="68" spans="2:13" ht="15.7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sheetProtection formatCells="0" formatColumns="0" formatRows="0" insertColumns="0" insertRows="0" insertHyperlinks="0" deleteColumns="0" deleteRows="0" sort="0" autoFilter="0" pivotTables="0"/>
  <mergeCells count="57">
    <mergeCell ref="G27:J27"/>
    <mergeCell ref="C7:F7"/>
    <mergeCell ref="D27:D28"/>
    <mergeCell ref="G31:H31"/>
    <mergeCell ref="E32:F32"/>
    <mergeCell ref="E31:F31"/>
    <mergeCell ref="H14:J14"/>
    <mergeCell ref="G32:H32"/>
    <mergeCell ref="H20:J20"/>
    <mergeCell ref="H21:J21"/>
    <mergeCell ref="H23:J23"/>
    <mergeCell ref="C6:F6"/>
    <mergeCell ref="E33:F33"/>
    <mergeCell ref="E27:F28"/>
    <mergeCell ref="G33:H33"/>
    <mergeCell ref="B62:J67"/>
    <mergeCell ref="B6:B11"/>
    <mergeCell ref="C11:F11"/>
    <mergeCell ref="B14:F14"/>
    <mergeCell ref="B15:F15"/>
    <mergeCell ref="B27:B28"/>
    <mergeCell ref="H8:J8"/>
    <mergeCell ref="H11:J11"/>
    <mergeCell ref="H10:J10"/>
    <mergeCell ref="H13:J13"/>
    <mergeCell ref="H16:J16"/>
    <mergeCell ref="B3:F3"/>
    <mergeCell ref="B13:F13"/>
    <mergeCell ref="B12:F12"/>
    <mergeCell ref="B5:F5"/>
    <mergeCell ref="B4:F4"/>
    <mergeCell ref="H17:J17"/>
    <mergeCell ref="H18:J18"/>
    <mergeCell ref="H19:J19"/>
    <mergeCell ref="H3:J3"/>
    <mergeCell ref="H4:J4"/>
    <mergeCell ref="H5:J5"/>
    <mergeCell ref="H6:J6"/>
    <mergeCell ref="H7:J7"/>
    <mergeCell ref="H9:J9"/>
    <mergeCell ref="H12:J12"/>
    <mergeCell ref="C18:F18"/>
    <mergeCell ref="C19:F19"/>
    <mergeCell ref="C20:F20"/>
    <mergeCell ref="C21:F21"/>
    <mergeCell ref="C22:F22"/>
    <mergeCell ref="C23:F23"/>
    <mergeCell ref="G30:H30"/>
    <mergeCell ref="E29:F29"/>
    <mergeCell ref="E30:F30"/>
    <mergeCell ref="H15:J15"/>
    <mergeCell ref="C27:C28"/>
    <mergeCell ref="G28:H28"/>
    <mergeCell ref="G29:H29"/>
    <mergeCell ref="B16:F16"/>
    <mergeCell ref="B17:B23"/>
    <mergeCell ref="C17:F17"/>
  </mergeCells>
  <conditionalFormatting sqref="L5:L33">
    <cfRule type="cellIs" priority="1" dxfId="0" operator="equal" stopIfTrue="1">
      <formula>0</formula>
    </cfRule>
  </conditionalFormatting>
  <dataValidations count="76"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6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I5">
      <formula1>0</formula1>
      <formula2>999999</formula2>
    </dataValidation>
    <dataValidation type="whole" allowBlank="1" showErrorMessage="1" errorTitle="Pozor!" error="Vložte číselnou hodnotu!" sqref="I6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J5">
      <formula1>0</formula1>
      <formula2>999999</formula2>
    </dataValidation>
    <dataValidation type="whole" allowBlank="1" showErrorMessage="1" errorTitle="Pozor!" error="Vložte číselnou hodnotu!" sqref="J6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K5">
      <formula1>0</formula1>
      <formula2>999999</formula2>
    </dataValidation>
    <dataValidation type="whole" allowBlank="1" showErrorMessage="1" errorTitle="Pozor!" error="Vložte číselnou hodnotu!" sqref="K6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H5">
      <formula1>0</formula1>
      <formula2>999999</formula2>
    </dataValidation>
    <dataValidation type="whole" allowBlank="1" showErrorMessage="1" errorTitle="Pozor!" error="Vložte číselnou hodnotu!" sqref="H6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M30">
      <formula1>0</formula1>
      <formula2>999999999</formula2>
    </dataValidation>
    <dataValidation type="whole" allowBlank="1" showErrorMessage="1" errorTitle="Pozor!" error="Vložte číselnou hodnotu!" sqref="M31">
      <formula1>0</formula1>
      <formula2>999999999</formula2>
    </dataValidation>
    <dataValidation type="whole" allowBlank="1" showErrorMessage="1" errorTitle="Pozor!" error="Vložte číselnou hodnotu!" sqref="M32">
      <formula1>0</formula1>
      <formula2>999999999</formula2>
    </dataValidation>
    <dataValidation type="whole" allowBlank="1" showErrorMessage="1" errorTitle="Pozor!" error="Vložte číselnou hodnotu!" sqref="M33">
      <formula1>0</formula1>
      <formula2>999999999</formula2>
    </dataValidation>
    <dataValidation type="whole" allowBlank="1" showErrorMessage="1" errorTitle="Pozor!" error="Vložte číselnou hodnotu!" sqref="I30">
      <formula1>0</formula1>
      <formula2>999999999</formula2>
    </dataValidation>
    <dataValidation type="whole" allowBlank="1" showErrorMessage="1" errorTitle="Pozor!" error="Vložte číselnou hodnotu!" sqref="I31">
      <formula1>0</formula1>
      <formula2>999999999</formula2>
    </dataValidation>
    <dataValidation type="whole" allowBlank="1" showErrorMessage="1" errorTitle="Pozor!" error="Vložte číselnou hodnotu!" sqref="I32">
      <formula1>0</formula1>
      <formula2>999999999</formula2>
    </dataValidation>
    <dataValidation type="whole" allowBlank="1" showErrorMessage="1" errorTitle="Pozor!" error="Vložte číselnou hodnotu!" sqref="I33">
      <formula1>0</formula1>
      <formula2>999999999</formula2>
    </dataValidation>
    <dataValidation type="whole" allowBlank="1" showErrorMessage="1" errorTitle="Pozor!" error="Vložte číselnou hodnotu!" sqref="J30">
      <formula1>0</formula1>
      <formula2>999999999</formula2>
    </dataValidation>
    <dataValidation type="whole" allowBlank="1" showErrorMessage="1" errorTitle="Pozor!" error="Vložte číselnou hodnotu!" sqref="J31">
      <formula1>0</formula1>
      <formula2>999999999</formula2>
    </dataValidation>
    <dataValidation type="whole" allowBlank="1" showErrorMessage="1" errorTitle="Pozor!" error="Vložte číselnou hodnotu!" sqref="J32">
      <formula1>0</formula1>
      <formula2>999999999</formula2>
    </dataValidation>
    <dataValidation type="whole" allowBlank="1" showErrorMessage="1" errorTitle="Pozor!" error="Vložte číselnou hodnotu!" sqref="J33">
      <formula1>0</formula1>
      <formula2>999999999</formula2>
    </dataValidation>
    <dataValidation type="whole" allowBlank="1" showErrorMessage="1" errorTitle="Pozor!" error="Vložte číselnou hodnotu!" sqref="K30">
      <formula1>0</formula1>
      <formula2>999999999</formula2>
    </dataValidation>
    <dataValidation type="whole" allowBlank="1" showErrorMessage="1" errorTitle="Pozor!" error="Vložte číselnou hodnotu!" sqref="K31">
      <formula1>0</formula1>
      <formula2>999999999</formula2>
    </dataValidation>
    <dataValidation type="whole" allowBlank="1" showErrorMessage="1" errorTitle="Pozor!" error="Vložte číselnou hodnotu!" sqref="K32">
      <formula1>0</formula1>
      <formula2>999999999</formula2>
    </dataValidation>
    <dataValidation type="whole" allowBlank="1" showErrorMessage="1" errorTitle="Pozor!" error="Vložte číselnou hodnotu!" sqref="K33">
      <formula1>0</formula1>
      <formula2>999999999</formula2>
    </dataValidation>
    <dataValidation type="whole" allowBlank="1" showErrorMessage="1" errorTitle="Pozor!" error="Vložte číselnou hodnotu!" sqref="G30">
      <formula1>0</formula1>
      <formula2>999999999</formula2>
    </dataValidation>
    <dataValidation type="whole" allowBlank="1" showErrorMessage="1" errorTitle="Pozor!" error="Vložte číselnou hodnotu!" sqref="G31">
      <formula1>0</formula1>
      <formula2>999999999</formula2>
    </dataValidation>
    <dataValidation type="whole" allowBlank="1" showErrorMessage="1" errorTitle="Pozor!" error="Vložte číselnou hodnotu!" sqref="G32">
      <formula1>0</formula1>
      <formula2>999999999</formula2>
    </dataValidation>
    <dataValidation type="whole" allowBlank="1" showErrorMessage="1" errorTitle="Pozor!" error="Vložte číselnou hodnotu!" sqref="G33">
      <formula1>0</formula1>
      <formula2>999999999</formula2>
    </dataValidation>
    <dataValidation type="whole" allowBlank="1" showErrorMessage="1" errorTitle="Pozor!" error="Vložte číselnou hodnotu!" sqref="K23">
      <formula1>0</formula1>
      <formula2>999999999</formula2>
    </dataValidation>
    <dataValidation type="whole" allowBlank="1" showErrorMessage="1" errorTitle="Pozor!" error="Vložte číselnou hodnotu!" sqref="M23">
      <formula1>0</formula1>
      <formula2>999999999</formula2>
    </dataValidation>
    <dataValidation type="whole" allowBlank="1" showErrorMessage="1" errorTitle="Pozor!" error="Vložte číselnou hodnotu!" sqref="D30">
      <formula1>0</formula1>
      <formula2>99999999</formula2>
    </dataValidation>
    <dataValidation type="whole" allowBlank="1" showErrorMessage="1" errorTitle="Pozor!" error="Vložte číselnou hodnotu!" sqref="D31">
      <formula1>0</formula1>
      <formula2>99999999</formula2>
    </dataValidation>
    <dataValidation type="whole" allowBlank="1" showErrorMessage="1" errorTitle="Pozor!" error="Vložte číselnou hodnotu!" sqref="D32">
      <formula1>0</formula1>
      <formula2>99999999</formula2>
    </dataValidation>
    <dataValidation type="whole" allowBlank="1" showErrorMessage="1" errorTitle="Pozor!" error="Vložte číselnou hodnotu!" sqref="D33">
      <formula1>0</formula1>
      <formula2>99999999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2"/>
</worksheet>
</file>

<file path=xl/worksheets/sheet6.xml><?xml version="1.0" encoding="utf-8"?>
<worksheet xmlns="http://schemas.openxmlformats.org/spreadsheetml/2006/main" xmlns:r="http://schemas.openxmlformats.org/officeDocument/2006/relationships">
  <dimension ref="B1:V50"/>
  <sheetViews>
    <sheetView showGridLines="0" zoomScale="85" zoomScaleNormal="85" zoomScalePageLayoutView="85" workbookViewId="0" topLeftCell="A1">
      <selection activeCell="AF20" sqref="AF20"/>
    </sheetView>
  </sheetViews>
  <sheetFormatPr defaultColWidth="9.00390625" defaultRowHeight="12.75"/>
  <cols>
    <col min="1" max="1" width="1.875" style="40" customWidth="1"/>
    <col min="2" max="2" width="10.00390625" style="0" customWidth="1"/>
    <col min="3" max="3" width="8.00390625" style="0" customWidth="1"/>
    <col min="4" max="4" width="21.625" style="0" customWidth="1"/>
    <col min="5" max="5" width="5.375" style="0" customWidth="1"/>
    <col min="6" max="16" width="8.375" style="0" customWidth="1"/>
    <col min="17" max="17" width="9.625" style="0" customWidth="1"/>
    <col min="18" max="18" width="10.625" style="0" customWidth="1"/>
    <col min="19" max="19" width="10.375" style="0" customWidth="1"/>
    <col min="20" max="20" width="2.375" style="0" customWidth="1"/>
    <col min="21" max="21" width="10.375" style="0" customWidth="1"/>
    <col min="22" max="22" width="10.875" style="0" customWidth="1"/>
    <col min="23" max="23" width="1.875" style="40" customWidth="1"/>
    <col min="24" max="25" width="0" style="0" hidden="1" customWidth="1"/>
    <col min="26" max="26" width="9.125" style="0" hidden="1" customWidth="1"/>
  </cols>
  <sheetData>
    <row r="1" spans="2:22" ht="14.25" customHeight="1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6"/>
      <c r="T1" s="76"/>
      <c r="U1" s="76"/>
      <c r="V1" s="76" t="s">
        <v>352</v>
      </c>
    </row>
    <row r="2" spans="2:22" ht="12.75" customHeight="1">
      <c r="B2" s="180" t="s">
        <v>353</v>
      </c>
      <c r="C2" s="27"/>
      <c r="D2" s="27"/>
      <c r="E2" s="28"/>
      <c r="F2" s="29"/>
      <c r="G2" s="29"/>
      <c r="H2" s="30"/>
      <c r="I2" s="30"/>
      <c r="J2" s="30"/>
      <c r="K2" s="30"/>
      <c r="L2" s="27"/>
      <c r="M2" s="27"/>
      <c r="N2" s="27"/>
      <c r="O2" s="27"/>
      <c r="P2" s="27"/>
      <c r="Q2" s="27"/>
      <c r="R2" s="27"/>
      <c r="S2" s="15"/>
      <c r="T2" s="15"/>
      <c r="U2" s="15"/>
      <c r="V2" s="15"/>
    </row>
    <row r="3" spans="2:22" ht="13.5" customHeight="1">
      <c r="B3" s="577"/>
      <c r="C3" s="578"/>
      <c r="D3" s="579"/>
      <c r="E3" s="565" t="s">
        <v>27</v>
      </c>
      <c r="F3" s="570" t="s">
        <v>354</v>
      </c>
      <c r="G3" s="570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2"/>
      <c r="T3" s="47"/>
      <c r="U3" s="47"/>
      <c r="V3" s="47"/>
    </row>
    <row r="4" spans="2:22" ht="12.75">
      <c r="B4" s="580"/>
      <c r="C4" s="581"/>
      <c r="D4" s="582"/>
      <c r="E4" s="566"/>
      <c r="F4" s="576" t="s">
        <v>355</v>
      </c>
      <c r="G4" s="573"/>
      <c r="H4" s="573" t="s">
        <v>356</v>
      </c>
      <c r="I4" s="573"/>
      <c r="J4" s="573" t="s">
        <v>357</v>
      </c>
      <c r="K4" s="573"/>
      <c r="L4" s="573" t="s">
        <v>358</v>
      </c>
      <c r="M4" s="573"/>
      <c r="N4" s="573" t="s">
        <v>359</v>
      </c>
      <c r="O4" s="573"/>
      <c r="P4" s="563" t="s">
        <v>360</v>
      </c>
      <c r="Q4" s="564"/>
      <c r="R4" s="574" t="s">
        <v>361</v>
      </c>
      <c r="S4" s="575"/>
      <c r="T4" s="35"/>
      <c r="U4" s="35"/>
      <c r="V4" s="35"/>
    </row>
    <row r="5" spans="2:22" ht="12.75">
      <c r="B5" s="583"/>
      <c r="C5" s="584"/>
      <c r="D5" s="585"/>
      <c r="E5" s="567"/>
      <c r="F5" s="72" t="s">
        <v>362</v>
      </c>
      <c r="G5" s="31" t="s">
        <v>363</v>
      </c>
      <c r="H5" s="31" t="s">
        <v>362</v>
      </c>
      <c r="I5" s="31" t="s">
        <v>363</v>
      </c>
      <c r="J5" s="31" t="s">
        <v>362</v>
      </c>
      <c r="K5" s="31" t="s">
        <v>363</v>
      </c>
      <c r="L5" s="31" t="s">
        <v>362</v>
      </c>
      <c r="M5" s="31" t="s">
        <v>363</v>
      </c>
      <c r="N5" s="31" t="s">
        <v>362</v>
      </c>
      <c r="O5" s="31" t="s">
        <v>363</v>
      </c>
      <c r="P5" s="31" t="s">
        <v>362</v>
      </c>
      <c r="Q5" s="67" t="s">
        <v>363</v>
      </c>
      <c r="R5" s="70" t="s">
        <v>362</v>
      </c>
      <c r="S5" s="67" t="s">
        <v>363</v>
      </c>
      <c r="T5" s="35"/>
      <c r="U5" s="35"/>
      <c r="V5" s="35"/>
    </row>
    <row r="6" spans="2:22" ht="12.75" customHeight="1">
      <c r="B6" s="586" t="s">
        <v>31</v>
      </c>
      <c r="C6" s="587"/>
      <c r="D6" s="588"/>
      <c r="E6" s="71" t="s">
        <v>32</v>
      </c>
      <c r="F6" s="73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46">
        <v>9</v>
      </c>
      <c r="O6" s="46">
        <v>10</v>
      </c>
      <c r="P6" s="46">
        <v>11</v>
      </c>
      <c r="Q6" s="71">
        <v>12</v>
      </c>
      <c r="R6" s="204">
        <v>13</v>
      </c>
      <c r="S6" s="68">
        <v>14</v>
      </c>
      <c r="T6" s="35"/>
      <c r="U6" s="35"/>
      <c r="V6" s="35"/>
    </row>
    <row r="7" spans="2:22" ht="14.25" customHeight="1">
      <c r="B7" s="589" t="s">
        <v>364</v>
      </c>
      <c r="C7" s="555" t="s">
        <v>365</v>
      </c>
      <c r="D7" s="569"/>
      <c r="E7" s="75">
        <v>119</v>
      </c>
      <c r="F7" s="301">
        <v>1</v>
      </c>
      <c r="G7" s="302">
        <v>2</v>
      </c>
      <c r="H7" s="302">
        <v>0</v>
      </c>
      <c r="I7" s="302">
        <v>0</v>
      </c>
      <c r="J7" s="302">
        <v>1</v>
      </c>
      <c r="K7" s="302">
        <v>0</v>
      </c>
      <c r="L7" s="302">
        <v>0</v>
      </c>
      <c r="M7" s="302">
        <v>0</v>
      </c>
      <c r="N7" s="302">
        <v>0</v>
      </c>
      <c r="O7" s="302">
        <v>0</v>
      </c>
      <c r="P7" s="302">
        <v>7</v>
      </c>
      <c r="Q7" s="303">
        <v>9</v>
      </c>
      <c r="R7" s="153">
        <f aca="true" t="shared" si="0" ref="R7:R44">F7+H7+J7+L7+N7+P7</f>
        <v>9</v>
      </c>
      <c r="S7" s="154">
        <f aca="true" t="shared" si="1" ref="S7:S44">G7+I7+K7+M7+O7+Q7</f>
        <v>11</v>
      </c>
      <c r="T7" s="186"/>
      <c r="U7" s="631" t="s">
        <v>366</v>
      </c>
      <c r="V7" s="632"/>
    </row>
    <row r="8" spans="2:22" ht="14.25" customHeight="1">
      <c r="B8" s="590"/>
      <c r="C8" s="568" t="s">
        <v>367</v>
      </c>
      <c r="D8" s="369"/>
      <c r="E8" s="67">
        <v>120</v>
      </c>
      <c r="F8" s="304">
        <v>3</v>
      </c>
      <c r="G8" s="305">
        <v>3</v>
      </c>
      <c r="H8" s="305">
        <v>0</v>
      </c>
      <c r="I8" s="305">
        <v>0</v>
      </c>
      <c r="J8" s="305">
        <v>2</v>
      </c>
      <c r="K8" s="305">
        <v>1</v>
      </c>
      <c r="L8" s="305">
        <v>0</v>
      </c>
      <c r="M8" s="305">
        <v>0</v>
      </c>
      <c r="N8" s="305">
        <v>0</v>
      </c>
      <c r="O8" s="305">
        <v>0</v>
      </c>
      <c r="P8" s="305">
        <v>15</v>
      </c>
      <c r="Q8" s="306">
        <v>5</v>
      </c>
      <c r="R8" s="155">
        <f t="shared" si="0"/>
        <v>20</v>
      </c>
      <c r="S8" s="156">
        <f t="shared" si="1"/>
        <v>9</v>
      </c>
      <c r="T8" s="186"/>
      <c r="U8" s="633"/>
      <c r="V8" s="634"/>
    </row>
    <row r="9" spans="2:22" ht="14.25" customHeight="1">
      <c r="B9" s="590"/>
      <c r="C9" s="568" t="s">
        <v>368</v>
      </c>
      <c r="D9" s="369"/>
      <c r="E9" s="67">
        <v>121</v>
      </c>
      <c r="F9" s="304">
        <v>4</v>
      </c>
      <c r="G9" s="305">
        <v>3</v>
      </c>
      <c r="H9" s="305">
        <v>3</v>
      </c>
      <c r="I9" s="305">
        <v>2</v>
      </c>
      <c r="J9" s="305">
        <v>2</v>
      </c>
      <c r="K9" s="305">
        <v>9</v>
      </c>
      <c r="L9" s="305">
        <v>0</v>
      </c>
      <c r="M9" s="305">
        <v>0</v>
      </c>
      <c r="N9" s="305">
        <v>0</v>
      </c>
      <c r="O9" s="305">
        <v>0</v>
      </c>
      <c r="P9" s="305">
        <v>13</v>
      </c>
      <c r="Q9" s="306">
        <v>16</v>
      </c>
      <c r="R9" s="155">
        <f t="shared" si="0"/>
        <v>22</v>
      </c>
      <c r="S9" s="156">
        <f t="shared" si="1"/>
        <v>30</v>
      </c>
      <c r="T9" s="186"/>
      <c r="U9" s="635" t="s">
        <v>369</v>
      </c>
      <c r="V9" s="636"/>
    </row>
    <row r="10" spans="2:22" ht="14.25" customHeight="1">
      <c r="B10" s="590"/>
      <c r="C10" s="568" t="s">
        <v>370</v>
      </c>
      <c r="D10" s="369"/>
      <c r="E10" s="67">
        <v>122</v>
      </c>
      <c r="F10" s="304">
        <v>10</v>
      </c>
      <c r="G10" s="305">
        <v>20</v>
      </c>
      <c r="H10" s="305">
        <v>3</v>
      </c>
      <c r="I10" s="305">
        <v>12</v>
      </c>
      <c r="J10" s="305">
        <v>7</v>
      </c>
      <c r="K10" s="305">
        <v>48</v>
      </c>
      <c r="L10" s="305">
        <v>1</v>
      </c>
      <c r="M10" s="305">
        <v>6</v>
      </c>
      <c r="N10" s="305">
        <v>0</v>
      </c>
      <c r="O10" s="305">
        <v>0</v>
      </c>
      <c r="P10" s="305">
        <v>35</v>
      </c>
      <c r="Q10" s="306">
        <v>37</v>
      </c>
      <c r="R10" s="155">
        <f t="shared" si="0"/>
        <v>56</v>
      </c>
      <c r="S10" s="156">
        <f t="shared" si="1"/>
        <v>123</v>
      </c>
      <c r="T10" s="186"/>
      <c r="U10" s="637"/>
      <c r="V10" s="638"/>
    </row>
    <row r="11" spans="2:22" ht="14.25" customHeight="1">
      <c r="B11" s="590"/>
      <c r="C11" s="592" t="s">
        <v>371</v>
      </c>
      <c r="D11" s="364"/>
      <c r="E11" s="71">
        <v>123</v>
      </c>
      <c r="F11" s="307">
        <v>1</v>
      </c>
      <c r="G11" s="308">
        <v>7</v>
      </c>
      <c r="H11" s="308">
        <v>0</v>
      </c>
      <c r="I11" s="308">
        <v>4</v>
      </c>
      <c r="J11" s="308">
        <v>1</v>
      </c>
      <c r="K11" s="308">
        <v>15</v>
      </c>
      <c r="L11" s="308">
        <v>2</v>
      </c>
      <c r="M11" s="308">
        <v>2</v>
      </c>
      <c r="N11" s="308">
        <v>0</v>
      </c>
      <c r="O11" s="308">
        <v>0</v>
      </c>
      <c r="P11" s="308">
        <v>19</v>
      </c>
      <c r="Q11" s="309">
        <v>4</v>
      </c>
      <c r="R11" s="157">
        <f t="shared" si="0"/>
        <v>23</v>
      </c>
      <c r="S11" s="158">
        <f t="shared" si="1"/>
        <v>32</v>
      </c>
      <c r="T11" s="186"/>
      <c r="U11" s="203"/>
      <c r="V11" s="203"/>
    </row>
    <row r="12" spans="2:22" ht="14.25" customHeight="1">
      <c r="B12" s="590"/>
      <c r="C12" s="593" t="s">
        <v>372</v>
      </c>
      <c r="D12" s="594"/>
      <c r="E12" s="74" t="s">
        <v>373</v>
      </c>
      <c r="F12" s="310">
        <v>19</v>
      </c>
      <c r="G12" s="311">
        <v>35</v>
      </c>
      <c r="H12" s="311">
        <v>6</v>
      </c>
      <c r="I12" s="311">
        <v>18</v>
      </c>
      <c r="J12" s="311">
        <v>13</v>
      </c>
      <c r="K12" s="311">
        <v>73</v>
      </c>
      <c r="L12" s="311">
        <v>3</v>
      </c>
      <c r="M12" s="311">
        <v>8</v>
      </c>
      <c r="N12" s="311">
        <v>0</v>
      </c>
      <c r="O12" s="311">
        <v>0</v>
      </c>
      <c r="P12" s="311">
        <v>89</v>
      </c>
      <c r="Q12" s="312">
        <v>71</v>
      </c>
      <c r="R12" s="159">
        <f t="shared" si="0"/>
        <v>130</v>
      </c>
      <c r="S12" s="160">
        <f t="shared" si="1"/>
        <v>205</v>
      </c>
      <c r="T12" s="186"/>
      <c r="U12" s="639" t="s">
        <v>374</v>
      </c>
      <c r="V12" s="640"/>
    </row>
    <row r="13" spans="2:22" ht="14.25" customHeight="1">
      <c r="B13" s="590"/>
      <c r="C13" s="555" t="s">
        <v>375</v>
      </c>
      <c r="D13" s="569"/>
      <c r="E13" s="75">
        <v>124</v>
      </c>
      <c r="F13" s="313">
        <v>0</v>
      </c>
      <c r="G13" s="314">
        <v>0</v>
      </c>
      <c r="H13" s="314">
        <v>0</v>
      </c>
      <c r="I13" s="314">
        <v>2</v>
      </c>
      <c r="J13" s="314">
        <v>0</v>
      </c>
      <c r="K13" s="314">
        <v>0</v>
      </c>
      <c r="L13" s="314">
        <v>0</v>
      </c>
      <c r="M13" s="314">
        <v>1</v>
      </c>
      <c r="N13" s="314">
        <v>0</v>
      </c>
      <c r="O13" s="314">
        <v>0</v>
      </c>
      <c r="P13" s="314">
        <v>0</v>
      </c>
      <c r="Q13" s="315">
        <v>1</v>
      </c>
      <c r="R13" s="161">
        <f t="shared" si="0"/>
        <v>0</v>
      </c>
      <c r="S13" s="162">
        <f t="shared" si="1"/>
        <v>4</v>
      </c>
      <c r="T13" s="186"/>
      <c r="U13" s="641"/>
      <c r="V13" s="642"/>
    </row>
    <row r="14" spans="2:22" ht="14.25" customHeight="1">
      <c r="B14" s="590"/>
      <c r="C14" s="553" t="s">
        <v>376</v>
      </c>
      <c r="D14" s="66" t="s">
        <v>377</v>
      </c>
      <c r="E14" s="75">
        <v>125</v>
      </c>
      <c r="F14" s="304">
        <v>6</v>
      </c>
      <c r="G14" s="305">
        <v>12</v>
      </c>
      <c r="H14" s="305">
        <v>1</v>
      </c>
      <c r="I14" s="305">
        <v>2</v>
      </c>
      <c r="J14" s="305">
        <v>8</v>
      </c>
      <c r="K14" s="305">
        <v>41</v>
      </c>
      <c r="L14" s="305">
        <v>3</v>
      </c>
      <c r="M14" s="305">
        <v>4</v>
      </c>
      <c r="N14" s="305">
        <v>0</v>
      </c>
      <c r="O14" s="305">
        <v>0</v>
      </c>
      <c r="P14" s="305">
        <v>21</v>
      </c>
      <c r="Q14" s="306">
        <v>14</v>
      </c>
      <c r="R14" s="155">
        <f t="shared" si="0"/>
        <v>39</v>
      </c>
      <c r="S14" s="156">
        <f t="shared" si="1"/>
        <v>73</v>
      </c>
      <c r="T14" s="186"/>
      <c r="U14" s="641"/>
      <c r="V14" s="642"/>
    </row>
    <row r="15" spans="2:22" ht="14.25" customHeight="1">
      <c r="B15" s="590"/>
      <c r="C15" s="595"/>
      <c r="D15" s="32" t="s">
        <v>378</v>
      </c>
      <c r="E15" s="67">
        <v>126</v>
      </c>
      <c r="F15" s="304">
        <v>9</v>
      </c>
      <c r="G15" s="305">
        <v>19</v>
      </c>
      <c r="H15" s="305">
        <v>4</v>
      </c>
      <c r="I15" s="305">
        <v>13</v>
      </c>
      <c r="J15" s="316">
        <v>3</v>
      </c>
      <c r="K15" s="305">
        <v>26</v>
      </c>
      <c r="L15" s="305">
        <v>0</v>
      </c>
      <c r="M15" s="305">
        <v>3</v>
      </c>
      <c r="N15" s="305">
        <v>0</v>
      </c>
      <c r="O15" s="305">
        <v>0</v>
      </c>
      <c r="P15" s="305">
        <v>61</v>
      </c>
      <c r="Q15" s="306">
        <v>47</v>
      </c>
      <c r="R15" s="155">
        <f t="shared" si="0"/>
        <v>77</v>
      </c>
      <c r="S15" s="156">
        <f t="shared" si="1"/>
        <v>108</v>
      </c>
      <c r="T15" s="186"/>
      <c r="U15" s="641"/>
      <c r="V15" s="642"/>
    </row>
    <row r="16" spans="2:22" ht="14.25" customHeight="1">
      <c r="B16" s="591"/>
      <c r="C16" s="596"/>
      <c r="D16" s="100" t="s">
        <v>379</v>
      </c>
      <c r="E16" s="71" t="s">
        <v>380</v>
      </c>
      <c r="F16" s="307">
        <v>4</v>
      </c>
      <c r="G16" s="308">
        <v>4</v>
      </c>
      <c r="H16" s="308">
        <v>1</v>
      </c>
      <c r="I16" s="308">
        <v>3</v>
      </c>
      <c r="J16" s="308">
        <v>2</v>
      </c>
      <c r="K16" s="308">
        <v>6</v>
      </c>
      <c r="L16" s="308">
        <v>0</v>
      </c>
      <c r="M16" s="308">
        <v>1</v>
      </c>
      <c r="N16" s="308">
        <v>0</v>
      </c>
      <c r="O16" s="308">
        <v>0</v>
      </c>
      <c r="P16" s="308">
        <v>7</v>
      </c>
      <c r="Q16" s="309">
        <v>10</v>
      </c>
      <c r="R16" s="157">
        <f t="shared" si="0"/>
        <v>14</v>
      </c>
      <c r="S16" s="158">
        <f t="shared" si="1"/>
        <v>24</v>
      </c>
      <c r="T16" s="186"/>
      <c r="U16" s="643"/>
      <c r="V16" s="644"/>
    </row>
    <row r="17" spans="2:22" ht="14.25" customHeight="1">
      <c r="B17" s="222" t="s">
        <v>381</v>
      </c>
      <c r="C17" s="557" t="s">
        <v>382</v>
      </c>
      <c r="D17" s="558"/>
      <c r="E17" s="69">
        <v>127</v>
      </c>
      <c r="F17" s="317">
        <v>1</v>
      </c>
      <c r="G17" s="318">
        <v>7</v>
      </c>
      <c r="H17" s="318">
        <v>2</v>
      </c>
      <c r="I17" s="318">
        <v>0</v>
      </c>
      <c r="J17" s="318">
        <v>2</v>
      </c>
      <c r="K17" s="318">
        <v>16</v>
      </c>
      <c r="L17" s="318">
        <v>0</v>
      </c>
      <c r="M17" s="318">
        <v>1</v>
      </c>
      <c r="N17" s="318">
        <v>0</v>
      </c>
      <c r="O17" s="318">
        <v>0</v>
      </c>
      <c r="P17" s="318">
        <v>3</v>
      </c>
      <c r="Q17" s="319">
        <v>5</v>
      </c>
      <c r="R17" s="153">
        <f t="shared" si="0"/>
        <v>8</v>
      </c>
      <c r="S17" s="154">
        <f t="shared" si="1"/>
        <v>29</v>
      </c>
      <c r="T17" s="186"/>
      <c r="U17" s="203"/>
      <c r="V17" s="203"/>
    </row>
    <row r="18" spans="2:22" ht="14.25" customHeight="1">
      <c r="B18" s="223"/>
      <c r="C18" s="550" t="s">
        <v>383</v>
      </c>
      <c r="D18" s="551"/>
      <c r="E18" s="67">
        <v>128</v>
      </c>
      <c r="F18" s="320">
        <v>0</v>
      </c>
      <c r="G18" s="305">
        <v>2</v>
      </c>
      <c r="H18" s="305">
        <v>0</v>
      </c>
      <c r="I18" s="305">
        <v>1</v>
      </c>
      <c r="J18" s="305">
        <v>0</v>
      </c>
      <c r="K18" s="305">
        <v>4</v>
      </c>
      <c r="L18" s="305">
        <v>0</v>
      </c>
      <c r="M18" s="305">
        <v>1</v>
      </c>
      <c r="N18" s="305">
        <v>0</v>
      </c>
      <c r="O18" s="305">
        <v>0</v>
      </c>
      <c r="P18" s="305">
        <v>1</v>
      </c>
      <c r="Q18" s="306">
        <v>1</v>
      </c>
      <c r="R18" s="155">
        <f t="shared" si="0"/>
        <v>1</v>
      </c>
      <c r="S18" s="156">
        <f t="shared" si="1"/>
        <v>9</v>
      </c>
      <c r="T18" s="186"/>
      <c r="U18" s="645"/>
      <c r="V18" s="645"/>
    </row>
    <row r="19" spans="2:22" ht="14.25" customHeight="1">
      <c r="B19" s="223"/>
      <c r="C19" s="550" t="s">
        <v>384</v>
      </c>
      <c r="D19" s="551"/>
      <c r="E19" s="67">
        <v>129</v>
      </c>
      <c r="F19" s="320">
        <v>4</v>
      </c>
      <c r="G19" s="305">
        <v>9</v>
      </c>
      <c r="H19" s="305">
        <v>1</v>
      </c>
      <c r="I19" s="305">
        <v>2</v>
      </c>
      <c r="J19" s="305">
        <v>2</v>
      </c>
      <c r="K19" s="305">
        <v>15</v>
      </c>
      <c r="L19" s="305">
        <v>1</v>
      </c>
      <c r="M19" s="305">
        <v>0</v>
      </c>
      <c r="N19" s="305">
        <v>0</v>
      </c>
      <c r="O19" s="305">
        <v>0</v>
      </c>
      <c r="P19" s="305">
        <v>1</v>
      </c>
      <c r="Q19" s="306">
        <v>2</v>
      </c>
      <c r="R19" s="155">
        <f t="shared" si="0"/>
        <v>9</v>
      </c>
      <c r="S19" s="156">
        <f t="shared" si="1"/>
        <v>28</v>
      </c>
      <c r="T19" s="186"/>
      <c r="U19" s="645"/>
      <c r="V19" s="645"/>
    </row>
    <row r="20" spans="2:22" ht="14.25" customHeight="1">
      <c r="B20" s="223"/>
      <c r="C20" s="550" t="s">
        <v>385</v>
      </c>
      <c r="D20" s="551"/>
      <c r="E20" s="67">
        <v>130</v>
      </c>
      <c r="F20" s="320">
        <v>1</v>
      </c>
      <c r="G20" s="305">
        <v>2</v>
      </c>
      <c r="H20" s="305">
        <v>1</v>
      </c>
      <c r="I20" s="305">
        <v>3</v>
      </c>
      <c r="J20" s="305">
        <v>0</v>
      </c>
      <c r="K20" s="305">
        <v>1</v>
      </c>
      <c r="L20" s="305">
        <v>0</v>
      </c>
      <c r="M20" s="305">
        <v>0</v>
      </c>
      <c r="N20" s="305">
        <v>0</v>
      </c>
      <c r="O20" s="305">
        <v>0</v>
      </c>
      <c r="P20" s="305">
        <v>0</v>
      </c>
      <c r="Q20" s="306">
        <v>0</v>
      </c>
      <c r="R20" s="155">
        <f t="shared" si="0"/>
        <v>2</v>
      </c>
      <c r="S20" s="156">
        <f t="shared" si="1"/>
        <v>6</v>
      </c>
      <c r="T20" s="186"/>
      <c r="U20" s="645"/>
      <c r="V20" s="645"/>
    </row>
    <row r="21" spans="2:22" ht="14.25" customHeight="1">
      <c r="B21" s="223"/>
      <c r="C21" s="550" t="s">
        <v>132</v>
      </c>
      <c r="D21" s="551"/>
      <c r="E21" s="67">
        <v>131</v>
      </c>
      <c r="F21" s="320">
        <v>1</v>
      </c>
      <c r="G21" s="305">
        <v>1</v>
      </c>
      <c r="H21" s="305">
        <v>0</v>
      </c>
      <c r="I21" s="305">
        <v>3</v>
      </c>
      <c r="J21" s="305">
        <v>0</v>
      </c>
      <c r="K21" s="305">
        <v>1</v>
      </c>
      <c r="L21" s="305">
        <v>0</v>
      </c>
      <c r="M21" s="305">
        <v>0</v>
      </c>
      <c r="N21" s="305">
        <v>0</v>
      </c>
      <c r="O21" s="305">
        <v>0</v>
      </c>
      <c r="P21" s="305">
        <v>9</v>
      </c>
      <c r="Q21" s="306">
        <v>1</v>
      </c>
      <c r="R21" s="155">
        <f t="shared" si="0"/>
        <v>10</v>
      </c>
      <c r="S21" s="156">
        <f t="shared" si="1"/>
        <v>6</v>
      </c>
      <c r="T21" s="186"/>
      <c r="U21" s="645"/>
      <c r="V21" s="645"/>
    </row>
    <row r="22" spans="2:22" ht="14.25" customHeight="1">
      <c r="B22" s="223"/>
      <c r="C22" s="548" t="s">
        <v>386</v>
      </c>
      <c r="D22" s="549"/>
      <c r="E22" s="67" t="s">
        <v>387</v>
      </c>
      <c r="F22" s="320">
        <v>0</v>
      </c>
      <c r="G22" s="305">
        <v>0</v>
      </c>
      <c r="H22" s="305">
        <v>0</v>
      </c>
      <c r="I22" s="305">
        <v>0</v>
      </c>
      <c r="J22" s="305">
        <v>0</v>
      </c>
      <c r="K22" s="305">
        <v>0</v>
      </c>
      <c r="L22" s="305">
        <v>0</v>
      </c>
      <c r="M22" s="305">
        <v>0</v>
      </c>
      <c r="N22" s="305">
        <v>0</v>
      </c>
      <c r="O22" s="305">
        <v>0</v>
      </c>
      <c r="P22" s="305">
        <v>2</v>
      </c>
      <c r="Q22" s="306">
        <v>0</v>
      </c>
      <c r="R22" s="155">
        <f t="shared" si="0"/>
        <v>2</v>
      </c>
      <c r="S22" s="156">
        <f t="shared" si="1"/>
        <v>0</v>
      </c>
      <c r="T22" s="186"/>
      <c r="U22" s="645"/>
      <c r="V22" s="645"/>
    </row>
    <row r="23" spans="2:22" ht="14.25" customHeight="1">
      <c r="B23" s="223"/>
      <c r="C23" s="550" t="s">
        <v>388</v>
      </c>
      <c r="D23" s="551"/>
      <c r="E23" s="67">
        <v>132</v>
      </c>
      <c r="F23" s="320">
        <v>0</v>
      </c>
      <c r="G23" s="305">
        <v>0</v>
      </c>
      <c r="H23" s="305">
        <v>0</v>
      </c>
      <c r="I23" s="305">
        <v>1</v>
      </c>
      <c r="J23" s="305">
        <v>2</v>
      </c>
      <c r="K23" s="305">
        <v>1</v>
      </c>
      <c r="L23" s="305">
        <v>0</v>
      </c>
      <c r="M23" s="305">
        <v>0</v>
      </c>
      <c r="N23" s="305">
        <v>0</v>
      </c>
      <c r="O23" s="305">
        <v>0</v>
      </c>
      <c r="P23" s="305">
        <v>4</v>
      </c>
      <c r="Q23" s="306">
        <v>6</v>
      </c>
      <c r="R23" s="155">
        <f t="shared" si="0"/>
        <v>6</v>
      </c>
      <c r="S23" s="156">
        <f t="shared" si="1"/>
        <v>8</v>
      </c>
      <c r="T23" s="186"/>
      <c r="U23" s="645"/>
      <c r="V23" s="645"/>
    </row>
    <row r="24" spans="2:22" ht="26.25" customHeight="1">
      <c r="B24" s="223"/>
      <c r="C24" s="561" t="s">
        <v>389</v>
      </c>
      <c r="D24" s="562"/>
      <c r="E24" s="67">
        <v>133</v>
      </c>
      <c r="F24" s="320">
        <v>8</v>
      </c>
      <c r="G24" s="305">
        <v>6</v>
      </c>
      <c r="H24" s="305">
        <v>1</v>
      </c>
      <c r="I24" s="305">
        <v>4</v>
      </c>
      <c r="J24" s="305">
        <v>2</v>
      </c>
      <c r="K24" s="305">
        <v>9</v>
      </c>
      <c r="L24" s="305">
        <v>0</v>
      </c>
      <c r="M24" s="305">
        <v>0</v>
      </c>
      <c r="N24" s="305">
        <v>0</v>
      </c>
      <c r="O24" s="305">
        <v>0</v>
      </c>
      <c r="P24" s="305">
        <v>38</v>
      </c>
      <c r="Q24" s="306">
        <v>26</v>
      </c>
      <c r="R24" s="155">
        <f t="shared" si="0"/>
        <v>49</v>
      </c>
      <c r="S24" s="156">
        <f t="shared" si="1"/>
        <v>45</v>
      </c>
      <c r="T24" s="186"/>
      <c r="U24" s="203"/>
      <c r="V24" s="203"/>
    </row>
    <row r="25" spans="2:22" ht="14.25" customHeight="1">
      <c r="B25" s="223"/>
      <c r="C25" s="561" t="s">
        <v>390</v>
      </c>
      <c r="D25" s="562"/>
      <c r="E25" s="67">
        <v>135</v>
      </c>
      <c r="F25" s="320">
        <v>3</v>
      </c>
      <c r="G25" s="305">
        <v>3</v>
      </c>
      <c r="H25" s="305">
        <v>0</v>
      </c>
      <c r="I25" s="305">
        <v>0</v>
      </c>
      <c r="J25" s="305">
        <v>3</v>
      </c>
      <c r="K25" s="305">
        <v>24</v>
      </c>
      <c r="L25" s="305">
        <v>2</v>
      </c>
      <c r="M25" s="305">
        <v>5</v>
      </c>
      <c r="N25" s="305">
        <v>0</v>
      </c>
      <c r="O25" s="305">
        <v>0</v>
      </c>
      <c r="P25" s="305">
        <v>8</v>
      </c>
      <c r="Q25" s="306">
        <v>5</v>
      </c>
      <c r="R25" s="155">
        <f t="shared" si="0"/>
        <v>16</v>
      </c>
      <c r="S25" s="156">
        <f t="shared" si="1"/>
        <v>37</v>
      </c>
      <c r="T25" s="186"/>
      <c r="U25" s="35"/>
      <c r="V25" s="35"/>
    </row>
    <row r="26" spans="2:22" ht="14.25" customHeight="1">
      <c r="B26" s="223"/>
      <c r="C26" s="550" t="s">
        <v>391</v>
      </c>
      <c r="D26" s="551"/>
      <c r="E26" s="67">
        <v>136</v>
      </c>
      <c r="F26" s="320">
        <v>1</v>
      </c>
      <c r="G26" s="305">
        <v>0</v>
      </c>
      <c r="H26" s="305">
        <v>0</v>
      </c>
      <c r="I26" s="305">
        <v>1</v>
      </c>
      <c r="J26" s="305">
        <v>0</v>
      </c>
      <c r="K26" s="305">
        <v>0</v>
      </c>
      <c r="L26" s="305">
        <v>0</v>
      </c>
      <c r="M26" s="305">
        <v>1</v>
      </c>
      <c r="N26" s="305">
        <v>0</v>
      </c>
      <c r="O26" s="305">
        <v>0</v>
      </c>
      <c r="P26" s="305">
        <v>0</v>
      </c>
      <c r="Q26" s="306">
        <v>2</v>
      </c>
      <c r="R26" s="155">
        <f t="shared" si="0"/>
        <v>1</v>
      </c>
      <c r="S26" s="156">
        <f t="shared" si="1"/>
        <v>4</v>
      </c>
      <c r="T26" s="186"/>
      <c r="U26" s="646" t="s">
        <v>392</v>
      </c>
      <c r="V26" s="647"/>
    </row>
    <row r="27" spans="2:22" ht="14.25" customHeight="1">
      <c r="B27" s="223"/>
      <c r="C27" s="548" t="s">
        <v>393</v>
      </c>
      <c r="D27" s="549"/>
      <c r="E27" s="68" t="s">
        <v>394</v>
      </c>
      <c r="F27" s="321">
        <v>0</v>
      </c>
      <c r="G27" s="322">
        <v>1</v>
      </c>
      <c r="H27" s="322">
        <v>1</v>
      </c>
      <c r="I27" s="322">
        <v>3</v>
      </c>
      <c r="J27" s="322">
        <v>2</v>
      </c>
      <c r="K27" s="322">
        <v>1</v>
      </c>
      <c r="L27" s="322">
        <v>0</v>
      </c>
      <c r="M27" s="322">
        <v>0</v>
      </c>
      <c r="N27" s="322">
        <v>0</v>
      </c>
      <c r="O27" s="322">
        <v>0</v>
      </c>
      <c r="P27" s="322">
        <v>20</v>
      </c>
      <c r="Q27" s="323">
        <v>18</v>
      </c>
      <c r="R27" s="155">
        <f t="shared" si="0"/>
        <v>23</v>
      </c>
      <c r="S27" s="156">
        <f t="shared" si="1"/>
        <v>23</v>
      </c>
      <c r="T27" s="186"/>
      <c r="U27" s="648"/>
      <c r="V27" s="649"/>
    </row>
    <row r="28" spans="2:22" ht="14.25" customHeight="1">
      <c r="B28" s="223"/>
      <c r="C28" s="559" t="s">
        <v>395</v>
      </c>
      <c r="D28" s="560"/>
      <c r="E28" s="71">
        <v>137</v>
      </c>
      <c r="F28" s="324">
        <v>0</v>
      </c>
      <c r="G28" s="308">
        <v>4</v>
      </c>
      <c r="H28" s="308">
        <v>0</v>
      </c>
      <c r="I28" s="308">
        <v>0</v>
      </c>
      <c r="J28" s="308">
        <v>0</v>
      </c>
      <c r="K28" s="308">
        <v>1</v>
      </c>
      <c r="L28" s="308">
        <v>0</v>
      </c>
      <c r="M28" s="308">
        <v>0</v>
      </c>
      <c r="N28" s="308">
        <v>0</v>
      </c>
      <c r="O28" s="308">
        <v>0</v>
      </c>
      <c r="P28" s="308">
        <v>2</v>
      </c>
      <c r="Q28" s="309">
        <v>5</v>
      </c>
      <c r="R28" s="163">
        <f t="shared" si="0"/>
        <v>2</v>
      </c>
      <c r="S28" s="164">
        <f t="shared" si="1"/>
        <v>10</v>
      </c>
      <c r="T28" s="186"/>
      <c r="U28" s="648"/>
      <c r="V28" s="649"/>
    </row>
    <row r="29" spans="2:22" ht="14.25" customHeight="1">
      <c r="B29" s="614" t="s">
        <v>396</v>
      </c>
      <c r="C29" s="555" t="s">
        <v>397</v>
      </c>
      <c r="D29" s="556"/>
      <c r="E29" s="75">
        <v>139</v>
      </c>
      <c r="F29" s="301">
        <v>18</v>
      </c>
      <c r="G29" s="302">
        <v>32</v>
      </c>
      <c r="H29" s="302">
        <v>5</v>
      </c>
      <c r="I29" s="302">
        <v>17</v>
      </c>
      <c r="J29" s="302">
        <v>12</v>
      </c>
      <c r="K29" s="302">
        <v>68</v>
      </c>
      <c r="L29" s="302">
        <v>3</v>
      </c>
      <c r="M29" s="302">
        <v>8</v>
      </c>
      <c r="N29" s="302">
        <v>0</v>
      </c>
      <c r="O29" s="302">
        <v>0</v>
      </c>
      <c r="P29" s="302">
        <v>73</v>
      </c>
      <c r="Q29" s="303">
        <v>57</v>
      </c>
      <c r="R29" s="153">
        <f t="shared" si="0"/>
        <v>111</v>
      </c>
      <c r="S29" s="154">
        <f t="shared" si="1"/>
        <v>182</v>
      </c>
      <c r="T29" s="186"/>
      <c r="U29" s="650"/>
      <c r="V29" s="651"/>
    </row>
    <row r="30" spans="2:22" ht="14.25" customHeight="1">
      <c r="B30" s="615"/>
      <c r="C30" s="568" t="s">
        <v>398</v>
      </c>
      <c r="D30" s="551"/>
      <c r="E30" s="67">
        <v>144</v>
      </c>
      <c r="F30" s="304">
        <v>1</v>
      </c>
      <c r="G30" s="305">
        <v>1</v>
      </c>
      <c r="H30" s="305">
        <v>0</v>
      </c>
      <c r="I30" s="305">
        <v>1</v>
      </c>
      <c r="J30" s="305">
        <v>0</v>
      </c>
      <c r="K30" s="305">
        <v>1</v>
      </c>
      <c r="L30" s="305">
        <v>0</v>
      </c>
      <c r="M30" s="305">
        <v>0</v>
      </c>
      <c r="N30" s="305">
        <v>0</v>
      </c>
      <c r="O30" s="305">
        <v>0</v>
      </c>
      <c r="P30" s="305">
        <v>14</v>
      </c>
      <c r="Q30" s="306">
        <v>13</v>
      </c>
      <c r="R30" s="155">
        <f t="shared" si="0"/>
        <v>15</v>
      </c>
      <c r="S30" s="156">
        <f t="shared" si="1"/>
        <v>16</v>
      </c>
      <c r="T30" s="186"/>
      <c r="U30" s="35"/>
      <c r="V30" s="35"/>
    </row>
    <row r="31" spans="2:22" ht="14.25" customHeight="1">
      <c r="B31" s="616"/>
      <c r="C31" s="553" t="s">
        <v>399</v>
      </c>
      <c r="D31" s="554"/>
      <c r="E31" s="68">
        <v>145</v>
      </c>
      <c r="F31" s="325">
        <v>0</v>
      </c>
      <c r="G31" s="322">
        <v>2</v>
      </c>
      <c r="H31" s="322">
        <v>1</v>
      </c>
      <c r="I31" s="322">
        <v>0</v>
      </c>
      <c r="J31" s="322">
        <v>1</v>
      </c>
      <c r="K31" s="322">
        <v>4</v>
      </c>
      <c r="L31" s="322">
        <v>0</v>
      </c>
      <c r="M31" s="322">
        <v>0</v>
      </c>
      <c r="N31" s="322">
        <v>0</v>
      </c>
      <c r="O31" s="322">
        <v>0</v>
      </c>
      <c r="P31" s="322">
        <v>1</v>
      </c>
      <c r="Q31" s="323">
        <v>2</v>
      </c>
      <c r="R31" s="163">
        <f t="shared" si="0"/>
        <v>3</v>
      </c>
      <c r="S31" s="164">
        <f t="shared" si="1"/>
        <v>8</v>
      </c>
      <c r="T31" s="186"/>
      <c r="U31" s="652" t="s">
        <v>400</v>
      </c>
      <c r="V31" s="653"/>
    </row>
    <row r="32" spans="2:22" ht="14.25" customHeight="1">
      <c r="B32" s="611" t="s">
        <v>401</v>
      </c>
      <c r="C32" s="557" t="s">
        <v>402</v>
      </c>
      <c r="D32" s="558"/>
      <c r="E32" s="138">
        <v>146</v>
      </c>
      <c r="F32" s="317">
        <v>8</v>
      </c>
      <c r="G32" s="318">
        <v>20</v>
      </c>
      <c r="H32" s="318">
        <v>3</v>
      </c>
      <c r="I32" s="318">
        <v>7</v>
      </c>
      <c r="J32" s="318">
        <v>8</v>
      </c>
      <c r="K32" s="318">
        <v>39</v>
      </c>
      <c r="L32" s="318">
        <v>3</v>
      </c>
      <c r="M32" s="318">
        <v>7</v>
      </c>
      <c r="N32" s="318">
        <v>0</v>
      </c>
      <c r="O32" s="318">
        <v>0</v>
      </c>
      <c r="P32" s="318">
        <v>28</v>
      </c>
      <c r="Q32" s="319">
        <v>22</v>
      </c>
      <c r="R32" s="153">
        <f t="shared" si="0"/>
        <v>50</v>
      </c>
      <c r="S32" s="154">
        <f t="shared" si="1"/>
        <v>95</v>
      </c>
      <c r="T32" s="186"/>
      <c r="U32" s="654"/>
      <c r="V32" s="655"/>
    </row>
    <row r="33" spans="2:22" ht="14.25" customHeight="1">
      <c r="B33" s="612"/>
      <c r="C33" s="550" t="s">
        <v>403</v>
      </c>
      <c r="D33" s="551"/>
      <c r="E33" s="124">
        <v>147</v>
      </c>
      <c r="F33" s="320">
        <v>1</v>
      </c>
      <c r="G33" s="305">
        <v>1</v>
      </c>
      <c r="H33" s="305">
        <v>1</v>
      </c>
      <c r="I33" s="305">
        <v>0</v>
      </c>
      <c r="J33" s="305">
        <v>0</v>
      </c>
      <c r="K33" s="305">
        <v>1</v>
      </c>
      <c r="L33" s="305">
        <v>0</v>
      </c>
      <c r="M33" s="305">
        <v>0</v>
      </c>
      <c r="N33" s="305">
        <v>0</v>
      </c>
      <c r="O33" s="305">
        <v>0</v>
      </c>
      <c r="P33" s="305">
        <v>11</v>
      </c>
      <c r="Q33" s="306">
        <v>7</v>
      </c>
      <c r="R33" s="155">
        <f t="shared" si="0"/>
        <v>13</v>
      </c>
      <c r="S33" s="156">
        <f t="shared" si="1"/>
        <v>9</v>
      </c>
      <c r="T33" s="186"/>
      <c r="U33" s="35"/>
      <c r="V33" s="35"/>
    </row>
    <row r="34" spans="2:22" ht="14.25" customHeight="1">
      <c r="B34" s="612"/>
      <c r="C34" s="102" t="s">
        <v>404</v>
      </c>
      <c r="D34" s="33"/>
      <c r="E34" s="124">
        <v>148</v>
      </c>
      <c r="F34" s="320">
        <v>3</v>
      </c>
      <c r="G34" s="305">
        <v>1</v>
      </c>
      <c r="H34" s="305">
        <v>0</v>
      </c>
      <c r="I34" s="305">
        <v>1</v>
      </c>
      <c r="J34" s="305">
        <v>0</v>
      </c>
      <c r="K34" s="305">
        <v>3</v>
      </c>
      <c r="L34" s="305">
        <v>0</v>
      </c>
      <c r="M34" s="305">
        <v>0</v>
      </c>
      <c r="N34" s="305">
        <v>0</v>
      </c>
      <c r="O34" s="305">
        <v>0</v>
      </c>
      <c r="P34" s="305">
        <v>9</v>
      </c>
      <c r="Q34" s="306">
        <v>7</v>
      </c>
      <c r="R34" s="155">
        <f t="shared" si="0"/>
        <v>12</v>
      </c>
      <c r="S34" s="156">
        <f t="shared" si="1"/>
        <v>12</v>
      </c>
      <c r="T34" s="186"/>
      <c r="U34" s="625" t="s">
        <v>405</v>
      </c>
      <c r="V34" s="626"/>
    </row>
    <row r="35" spans="2:22" ht="21.75" customHeight="1">
      <c r="B35" s="612"/>
      <c r="C35" s="552" t="s">
        <v>406</v>
      </c>
      <c r="D35" s="619"/>
      <c r="E35" s="124">
        <v>149</v>
      </c>
      <c r="F35" s="320">
        <v>1</v>
      </c>
      <c r="G35" s="305">
        <v>4</v>
      </c>
      <c r="H35" s="305">
        <v>0</v>
      </c>
      <c r="I35" s="305">
        <v>3</v>
      </c>
      <c r="J35" s="305">
        <v>1</v>
      </c>
      <c r="K35" s="305">
        <v>0</v>
      </c>
      <c r="L35" s="305">
        <v>0</v>
      </c>
      <c r="M35" s="305">
        <v>0</v>
      </c>
      <c r="N35" s="305">
        <v>0</v>
      </c>
      <c r="O35" s="305">
        <v>0</v>
      </c>
      <c r="P35" s="305">
        <v>8</v>
      </c>
      <c r="Q35" s="306">
        <v>10</v>
      </c>
      <c r="R35" s="155">
        <f t="shared" si="0"/>
        <v>10</v>
      </c>
      <c r="S35" s="156">
        <f t="shared" si="1"/>
        <v>17</v>
      </c>
      <c r="T35" s="186"/>
      <c r="U35" s="627"/>
      <c r="V35" s="628"/>
    </row>
    <row r="36" spans="2:22" ht="14.25" customHeight="1">
      <c r="B36" s="612"/>
      <c r="C36" s="552" t="s">
        <v>407</v>
      </c>
      <c r="D36" s="551"/>
      <c r="E36" s="124">
        <v>150</v>
      </c>
      <c r="F36" s="320">
        <v>1</v>
      </c>
      <c r="G36" s="305">
        <v>2</v>
      </c>
      <c r="H36" s="305">
        <v>0</v>
      </c>
      <c r="I36" s="305">
        <v>1</v>
      </c>
      <c r="J36" s="305">
        <v>0</v>
      </c>
      <c r="K36" s="305">
        <v>2</v>
      </c>
      <c r="L36" s="305">
        <v>0</v>
      </c>
      <c r="M36" s="305">
        <v>3</v>
      </c>
      <c r="N36" s="305">
        <v>0</v>
      </c>
      <c r="O36" s="305">
        <v>0</v>
      </c>
      <c r="P36" s="305">
        <v>5</v>
      </c>
      <c r="Q36" s="306">
        <v>3</v>
      </c>
      <c r="R36" s="155">
        <f t="shared" si="0"/>
        <v>6</v>
      </c>
      <c r="S36" s="156">
        <f t="shared" si="1"/>
        <v>11</v>
      </c>
      <c r="T36" s="186"/>
      <c r="U36" s="629"/>
      <c r="V36" s="630"/>
    </row>
    <row r="37" spans="2:22" ht="14.25" customHeight="1">
      <c r="B37" s="612"/>
      <c r="C37" s="552" t="s">
        <v>408</v>
      </c>
      <c r="D37" s="551"/>
      <c r="E37" s="124">
        <v>151</v>
      </c>
      <c r="F37" s="320">
        <v>1</v>
      </c>
      <c r="G37" s="305">
        <v>1</v>
      </c>
      <c r="H37" s="305">
        <v>1</v>
      </c>
      <c r="I37" s="305">
        <v>2</v>
      </c>
      <c r="J37" s="305">
        <v>1</v>
      </c>
      <c r="K37" s="305">
        <v>0</v>
      </c>
      <c r="L37" s="305">
        <v>0</v>
      </c>
      <c r="M37" s="305">
        <v>0</v>
      </c>
      <c r="N37" s="305">
        <v>0</v>
      </c>
      <c r="O37" s="305">
        <v>0</v>
      </c>
      <c r="P37" s="305">
        <v>7</v>
      </c>
      <c r="Q37" s="306">
        <v>6</v>
      </c>
      <c r="R37" s="155">
        <f t="shared" si="0"/>
        <v>10</v>
      </c>
      <c r="S37" s="156">
        <f t="shared" si="1"/>
        <v>9</v>
      </c>
      <c r="T37" s="186"/>
      <c r="U37" s="186"/>
      <c r="V37" s="35"/>
    </row>
    <row r="38" spans="2:22" ht="14.25" customHeight="1">
      <c r="B38" s="612"/>
      <c r="C38" s="137" t="s">
        <v>409</v>
      </c>
      <c r="D38" s="121"/>
      <c r="E38" s="139" t="s">
        <v>410</v>
      </c>
      <c r="F38" s="321">
        <v>7</v>
      </c>
      <c r="G38" s="322">
        <v>13</v>
      </c>
      <c r="H38" s="322">
        <v>3</v>
      </c>
      <c r="I38" s="322">
        <v>7</v>
      </c>
      <c r="J38" s="322">
        <v>4</v>
      </c>
      <c r="K38" s="322">
        <v>28</v>
      </c>
      <c r="L38" s="322">
        <v>0</v>
      </c>
      <c r="M38" s="322">
        <v>3</v>
      </c>
      <c r="N38" s="322">
        <v>0</v>
      </c>
      <c r="O38" s="322">
        <v>0</v>
      </c>
      <c r="P38" s="322">
        <v>21</v>
      </c>
      <c r="Q38" s="323">
        <v>18</v>
      </c>
      <c r="R38" s="155">
        <f t="shared" si="0"/>
        <v>35</v>
      </c>
      <c r="S38" s="156">
        <f t="shared" si="1"/>
        <v>69</v>
      </c>
      <c r="T38" s="186"/>
      <c r="U38" s="186"/>
      <c r="V38" s="35"/>
    </row>
    <row r="39" spans="2:22" ht="14.25" customHeight="1">
      <c r="B39" s="613"/>
      <c r="C39" s="621" t="s">
        <v>411</v>
      </c>
      <c r="D39" s="622"/>
      <c r="E39" s="140" t="s">
        <v>412</v>
      </c>
      <c r="F39" s="324">
        <v>0</v>
      </c>
      <c r="G39" s="308">
        <v>1</v>
      </c>
      <c r="H39" s="308">
        <v>0</v>
      </c>
      <c r="I39" s="308">
        <v>0</v>
      </c>
      <c r="J39" s="308">
        <v>0</v>
      </c>
      <c r="K39" s="308">
        <v>5</v>
      </c>
      <c r="L39" s="308">
        <v>0</v>
      </c>
      <c r="M39" s="308">
        <v>2</v>
      </c>
      <c r="N39" s="308">
        <v>0</v>
      </c>
      <c r="O39" s="308">
        <v>0</v>
      </c>
      <c r="P39" s="308">
        <v>2</v>
      </c>
      <c r="Q39" s="309">
        <v>1</v>
      </c>
      <c r="R39" s="163">
        <f t="shared" si="0"/>
        <v>2</v>
      </c>
      <c r="S39" s="164">
        <f t="shared" si="1"/>
        <v>9</v>
      </c>
      <c r="T39" s="186"/>
      <c r="U39" s="186"/>
      <c r="V39" s="35"/>
    </row>
    <row r="40" spans="2:22" ht="14.25" customHeight="1">
      <c r="B40" s="597" t="s">
        <v>413</v>
      </c>
      <c r="C40" s="620" t="s">
        <v>414</v>
      </c>
      <c r="D40" s="585"/>
      <c r="E40" s="75">
        <v>152</v>
      </c>
      <c r="F40" s="301">
        <v>5</v>
      </c>
      <c r="G40" s="302">
        <v>1</v>
      </c>
      <c r="H40" s="302">
        <v>0</v>
      </c>
      <c r="I40" s="302">
        <v>4</v>
      </c>
      <c r="J40" s="302">
        <v>1</v>
      </c>
      <c r="K40" s="302">
        <v>3</v>
      </c>
      <c r="L40" s="302">
        <v>0</v>
      </c>
      <c r="M40" s="302">
        <v>0</v>
      </c>
      <c r="N40" s="302">
        <v>0</v>
      </c>
      <c r="O40" s="302">
        <v>0</v>
      </c>
      <c r="P40" s="302">
        <v>2</v>
      </c>
      <c r="Q40" s="303">
        <v>3</v>
      </c>
      <c r="R40" s="161">
        <f t="shared" si="0"/>
        <v>8</v>
      </c>
      <c r="S40" s="162">
        <f t="shared" si="1"/>
        <v>11</v>
      </c>
      <c r="T40" s="186"/>
      <c r="U40" s="186"/>
      <c r="V40" s="35"/>
    </row>
    <row r="41" spans="2:22" ht="14.25" customHeight="1">
      <c r="B41" s="598"/>
      <c r="C41" s="623" t="s">
        <v>415</v>
      </c>
      <c r="D41" s="624"/>
      <c r="E41" s="67">
        <v>153</v>
      </c>
      <c r="F41" s="304">
        <v>1</v>
      </c>
      <c r="G41" s="305">
        <v>1</v>
      </c>
      <c r="H41" s="305">
        <v>0</v>
      </c>
      <c r="I41" s="305">
        <v>1</v>
      </c>
      <c r="J41" s="305">
        <v>0</v>
      </c>
      <c r="K41" s="305">
        <v>0</v>
      </c>
      <c r="L41" s="305">
        <v>0</v>
      </c>
      <c r="M41" s="305">
        <v>0</v>
      </c>
      <c r="N41" s="305">
        <v>0</v>
      </c>
      <c r="O41" s="305">
        <v>0</v>
      </c>
      <c r="P41" s="305">
        <v>2</v>
      </c>
      <c r="Q41" s="306">
        <v>3</v>
      </c>
      <c r="R41" s="155">
        <f t="shared" si="0"/>
        <v>3</v>
      </c>
      <c r="S41" s="156">
        <f t="shared" si="1"/>
        <v>5</v>
      </c>
      <c r="T41" s="186"/>
      <c r="U41" s="186"/>
      <c r="V41" s="35"/>
    </row>
    <row r="42" spans="2:22" ht="14.25" customHeight="1">
      <c r="B42" s="598"/>
      <c r="C42" s="618" t="s">
        <v>416</v>
      </c>
      <c r="D42" s="394"/>
      <c r="E42" s="68" t="s">
        <v>417</v>
      </c>
      <c r="F42" s="304">
        <v>7</v>
      </c>
      <c r="G42" s="305">
        <v>18</v>
      </c>
      <c r="H42" s="305">
        <v>5</v>
      </c>
      <c r="I42" s="305">
        <v>13</v>
      </c>
      <c r="J42" s="305">
        <v>6</v>
      </c>
      <c r="K42" s="305">
        <v>42</v>
      </c>
      <c r="L42" s="305">
        <v>0</v>
      </c>
      <c r="M42" s="305">
        <v>4</v>
      </c>
      <c r="N42" s="305">
        <v>0</v>
      </c>
      <c r="O42" s="305">
        <v>0</v>
      </c>
      <c r="P42" s="305">
        <v>10</v>
      </c>
      <c r="Q42" s="306">
        <v>11</v>
      </c>
      <c r="R42" s="155">
        <f t="shared" si="0"/>
        <v>28</v>
      </c>
      <c r="S42" s="156">
        <f t="shared" si="1"/>
        <v>88</v>
      </c>
      <c r="T42" s="186"/>
      <c r="U42" s="186"/>
      <c r="V42" s="35"/>
    </row>
    <row r="43" spans="2:22" ht="14.25" customHeight="1">
      <c r="B43" s="598"/>
      <c r="C43" s="608" t="s">
        <v>418</v>
      </c>
      <c r="D43" s="554"/>
      <c r="E43" s="68">
        <v>154</v>
      </c>
      <c r="F43" s="304">
        <v>0</v>
      </c>
      <c r="G43" s="305">
        <v>0</v>
      </c>
      <c r="H43" s="305">
        <v>1</v>
      </c>
      <c r="I43" s="305">
        <v>1</v>
      </c>
      <c r="J43" s="305">
        <v>0</v>
      </c>
      <c r="K43" s="305">
        <v>4</v>
      </c>
      <c r="L43" s="305">
        <v>0</v>
      </c>
      <c r="M43" s="305">
        <v>0</v>
      </c>
      <c r="N43" s="305">
        <v>0</v>
      </c>
      <c r="O43" s="305">
        <v>0</v>
      </c>
      <c r="P43" s="305">
        <v>0</v>
      </c>
      <c r="Q43" s="306">
        <v>0</v>
      </c>
      <c r="R43" s="155">
        <f t="shared" si="0"/>
        <v>1</v>
      </c>
      <c r="S43" s="156">
        <f t="shared" si="1"/>
        <v>5</v>
      </c>
      <c r="T43" s="186"/>
      <c r="U43" s="186"/>
      <c r="V43" s="35"/>
    </row>
    <row r="44" spans="2:22" ht="14.25" customHeight="1">
      <c r="B44" s="598"/>
      <c r="C44" s="608" t="s">
        <v>419</v>
      </c>
      <c r="D44" s="617"/>
      <c r="E44" s="67">
        <v>155</v>
      </c>
      <c r="F44" s="304">
        <v>1</v>
      </c>
      <c r="G44" s="305">
        <v>0</v>
      </c>
      <c r="H44" s="305">
        <v>0</v>
      </c>
      <c r="I44" s="305">
        <v>0</v>
      </c>
      <c r="J44" s="305">
        <v>0</v>
      </c>
      <c r="K44" s="322">
        <v>0</v>
      </c>
      <c r="L44" s="305">
        <v>0</v>
      </c>
      <c r="M44" s="322">
        <v>0</v>
      </c>
      <c r="N44" s="305">
        <v>0</v>
      </c>
      <c r="O44" s="322">
        <v>0</v>
      </c>
      <c r="P44" s="322">
        <v>0</v>
      </c>
      <c r="Q44" s="323">
        <v>0</v>
      </c>
      <c r="R44" s="155">
        <f t="shared" si="0"/>
        <v>1</v>
      </c>
      <c r="S44" s="156">
        <f t="shared" si="1"/>
        <v>0</v>
      </c>
      <c r="T44" s="186"/>
      <c r="U44" s="186"/>
      <c r="V44" s="35"/>
    </row>
    <row r="45" spans="2:22" ht="14.25" customHeight="1">
      <c r="B45" s="599"/>
      <c r="C45" s="609" t="s">
        <v>420</v>
      </c>
      <c r="D45" s="610"/>
      <c r="E45" s="101" t="s">
        <v>421</v>
      </c>
      <c r="F45" s="165"/>
      <c r="G45" s="166"/>
      <c r="H45" s="166"/>
      <c r="I45" s="166"/>
      <c r="J45" s="167"/>
      <c r="K45" s="308">
        <v>3</v>
      </c>
      <c r="L45" s="168"/>
      <c r="M45" s="308">
        <v>0</v>
      </c>
      <c r="N45" s="168"/>
      <c r="O45" s="308">
        <v>0</v>
      </c>
      <c r="P45" s="169"/>
      <c r="Q45" s="170"/>
      <c r="R45" s="171"/>
      <c r="S45" s="164">
        <f>G45+I45+K45+M45+O45+Q45</f>
        <v>3</v>
      </c>
      <c r="T45" s="186"/>
      <c r="U45" s="186"/>
      <c r="V45" s="35"/>
    </row>
    <row r="46" spans="2:22" ht="27.75" customHeight="1">
      <c r="B46" s="43" t="s">
        <v>96</v>
      </c>
      <c r="C46" s="49"/>
      <c r="D46" s="50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48"/>
    </row>
    <row r="47" spans="2:22" ht="30" customHeight="1">
      <c r="B47" s="600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601"/>
      <c r="Q47" s="601"/>
      <c r="R47" s="601"/>
      <c r="S47" s="602"/>
      <c r="T47" s="225"/>
      <c r="U47" s="225"/>
      <c r="V47" s="48"/>
    </row>
    <row r="48" spans="2:22" ht="33" customHeight="1">
      <c r="B48" s="603"/>
      <c r="C48" s="604"/>
      <c r="D48" s="604"/>
      <c r="E48" s="604"/>
      <c r="F48" s="604"/>
      <c r="G48" s="604"/>
      <c r="H48" s="604"/>
      <c r="I48" s="604"/>
      <c r="J48" s="604"/>
      <c r="K48" s="604"/>
      <c r="L48" s="604"/>
      <c r="M48" s="604"/>
      <c r="N48" s="604"/>
      <c r="O48" s="604"/>
      <c r="P48" s="604"/>
      <c r="Q48" s="604"/>
      <c r="R48" s="604"/>
      <c r="S48" s="605"/>
      <c r="T48" s="225"/>
      <c r="U48" s="225"/>
      <c r="V48" s="48"/>
    </row>
    <row r="49" spans="2:22" ht="9" customHeight="1">
      <c r="B49" s="606"/>
      <c r="C49" s="607"/>
      <c r="D49" s="607"/>
      <c r="E49" s="607"/>
      <c r="F49" s="607"/>
      <c r="G49" s="607"/>
      <c r="H49" s="607"/>
      <c r="I49" s="607"/>
      <c r="J49" s="607"/>
      <c r="K49" s="607"/>
      <c r="L49" s="607"/>
      <c r="M49" s="607"/>
      <c r="N49" s="607"/>
      <c r="O49" s="607"/>
      <c r="P49" s="607"/>
      <c r="Q49" s="607"/>
      <c r="R49" s="607"/>
      <c r="S49" s="607"/>
      <c r="T49" s="198"/>
      <c r="U49" s="198"/>
      <c r="V49" s="40"/>
    </row>
    <row r="50" spans="2:21" ht="12.75" hidden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</row>
  </sheetData>
  <sheetProtection formatCells="0" formatColumns="0" formatRows="0" insertColumns="0" insertRows="0" insertHyperlinks="0" deleteColumns="0" deleteRows="0" sort="0" autoFilter="0" pivotTables="0"/>
  <mergeCells count="59">
    <mergeCell ref="U34:V36"/>
    <mergeCell ref="U7:V8"/>
    <mergeCell ref="U9:V10"/>
    <mergeCell ref="U12:V16"/>
    <mergeCell ref="U18:V23"/>
    <mergeCell ref="U26:V29"/>
    <mergeCell ref="U31:V32"/>
    <mergeCell ref="C35:D35"/>
    <mergeCell ref="C40:D40"/>
    <mergeCell ref="C33:D33"/>
    <mergeCell ref="C39:D39"/>
    <mergeCell ref="C41:D41"/>
    <mergeCell ref="C36:D36"/>
    <mergeCell ref="B40:B45"/>
    <mergeCell ref="B47:S48"/>
    <mergeCell ref="B49:S49"/>
    <mergeCell ref="C43:D43"/>
    <mergeCell ref="C30:D30"/>
    <mergeCell ref="C45:D45"/>
    <mergeCell ref="B32:B39"/>
    <mergeCell ref="B29:B31"/>
    <mergeCell ref="C44:D44"/>
    <mergeCell ref="C42:D42"/>
    <mergeCell ref="J4:K4"/>
    <mergeCell ref="L4:M4"/>
    <mergeCell ref="B3:D5"/>
    <mergeCell ref="B6:D6"/>
    <mergeCell ref="B7:B16"/>
    <mergeCell ref="C11:D11"/>
    <mergeCell ref="C12:D12"/>
    <mergeCell ref="C14:C16"/>
    <mergeCell ref="C8:D8"/>
    <mergeCell ref="C7:D7"/>
    <mergeCell ref="P4:Q4"/>
    <mergeCell ref="E3:E5"/>
    <mergeCell ref="C9:D9"/>
    <mergeCell ref="C10:D10"/>
    <mergeCell ref="C13:D13"/>
    <mergeCell ref="F3:S3"/>
    <mergeCell ref="N4:O4"/>
    <mergeCell ref="R4:S4"/>
    <mergeCell ref="F4:G4"/>
    <mergeCell ref="H4:I4"/>
    <mergeCell ref="C26:D26"/>
    <mergeCell ref="C24:D24"/>
    <mergeCell ref="C25:D25"/>
    <mergeCell ref="C17:D17"/>
    <mergeCell ref="C22:D22"/>
    <mergeCell ref="C18:D18"/>
    <mergeCell ref="C27:D27"/>
    <mergeCell ref="C19:D19"/>
    <mergeCell ref="C37:D37"/>
    <mergeCell ref="C31:D31"/>
    <mergeCell ref="C29:D29"/>
    <mergeCell ref="C32:D32"/>
    <mergeCell ref="C28:D28"/>
    <mergeCell ref="C20:D20"/>
    <mergeCell ref="C21:D21"/>
    <mergeCell ref="C23:D23"/>
  </mergeCells>
  <dataValidations count="655">
    <dataValidation type="whole" allowBlank="1" showErrorMessage="1" errorTitle="Pozor!" error="Vložte číselnou hodnotu!" sqref="U30">
      <formula1>0</formula1>
      <formula2>999999</formula2>
    </dataValidation>
    <dataValidation type="whole" allowBlank="1" showErrorMessage="1" errorTitle="Pozor!" error="Vložte číselnou hodnotu!" sqref="U31">
      <formula1>0</formula1>
      <formula2>999999</formula2>
    </dataValidation>
    <dataValidation type="whole" allowBlank="1" showErrorMessage="1" errorTitle="Pozor!" error="Vložte číselnou hodnotu!" sqref="U32">
      <formula1>0</formula1>
      <formula2>999999</formula2>
    </dataValidation>
    <dataValidation type="whole" allowBlank="1" showErrorMessage="1" errorTitle="Pozor!" error="Vložte číselnou hodnotu!" sqref="U33">
      <formula1>0</formula1>
      <formula2>999999</formula2>
    </dataValidation>
    <dataValidation type="whole" allowBlank="1" showErrorMessage="1" errorTitle="Pozor!" error="Vložte číselnou hodnotu!" sqref="U34">
      <formula1>0</formula1>
      <formula2>999999</formula2>
    </dataValidation>
    <dataValidation type="whole" allowBlank="1" showErrorMessage="1" errorTitle="Pozor!" error="Vložte číselnou hodnotu!" sqref="U35">
      <formula1>0</formula1>
      <formula2>999999</formula2>
    </dataValidation>
    <dataValidation type="whole" allowBlank="1" showErrorMessage="1" errorTitle="Pozor!" error="Vložte číselnou hodnotu!" sqref="U36">
      <formula1>0</formula1>
      <formula2>999999</formula2>
    </dataValidation>
    <dataValidation type="whole" allowBlank="1" showErrorMessage="1" errorTitle="Pozor!" error="Vložte číselnou hodnotu!" sqref="U37">
      <formula1>0</formula1>
      <formula2>999999</formula2>
    </dataValidation>
    <dataValidation type="whole" allowBlank="1" showErrorMessage="1" errorTitle="Pozor!" error="Vložte číselnou hodnotu!" sqref="U38">
      <formula1>0</formula1>
      <formula2>999999</formula2>
    </dataValidation>
    <dataValidation type="whole" allowBlank="1" showErrorMessage="1" errorTitle="Pozor!" error="Vložte číselnou hodnotu!" sqref="U39">
      <formula1>0</formula1>
      <formula2>999999</formula2>
    </dataValidation>
    <dataValidation type="whole" allowBlank="1" showErrorMessage="1" errorTitle="Pozor!" error="Vložte číselnou hodnotu!" sqref="U40">
      <formula1>0</formula1>
      <formula2>999999</formula2>
    </dataValidation>
    <dataValidation type="whole" allowBlank="1" showErrorMessage="1" errorTitle="Pozor!" error="Vložte číselnou hodnotu!" sqref="U41">
      <formula1>0</formula1>
      <formula2>999999</formula2>
    </dataValidation>
    <dataValidation type="whole" allowBlank="1" showErrorMessage="1" errorTitle="Pozor!" error="Vložte číselnou hodnotu!" sqref="U42">
      <formula1>0</formula1>
      <formula2>999999</formula2>
    </dataValidation>
    <dataValidation type="whole" allowBlank="1" showErrorMessage="1" errorTitle="Pozor!" error="Vložte číselnou hodnotu!" sqref="U43">
      <formula1>0</formula1>
      <formula2>999999</formula2>
    </dataValidation>
    <dataValidation type="whole" allowBlank="1" showErrorMessage="1" errorTitle="Pozor!" error="Vložte číselnou hodnotu!" sqref="U44">
      <formula1>0</formula1>
      <formula2>999999</formula2>
    </dataValidation>
    <dataValidation type="whole" allowBlank="1" showErrorMessage="1" errorTitle="Pozor!" error="Vložte číselnou hodnotu!" sqref="U45">
      <formula1>0</formula1>
      <formula2>999999</formula2>
    </dataValidation>
    <dataValidation type="whole" allowBlank="1" showErrorMessage="1" errorTitle="Pozor!" error="Vložte číselnou hodnotu!" sqref="V30">
      <formula1>0</formula1>
      <formula2>999999</formula2>
    </dataValidation>
    <dataValidation type="whole" allowBlank="1" showErrorMessage="1" errorTitle="Pozor!" error="Vložte číselnou hodnotu!" sqref="V31">
      <formula1>0</formula1>
      <formula2>999999</formula2>
    </dataValidation>
    <dataValidation type="whole" allowBlank="1" showErrorMessage="1" errorTitle="Pozor!" error="Vložte číselnou hodnotu!" sqref="V32">
      <formula1>0</formula1>
      <formula2>999999</formula2>
    </dataValidation>
    <dataValidation type="whole" allowBlank="1" showErrorMessage="1" errorTitle="Pozor!" error="Vložte číselnou hodnotu!" sqref="V33">
      <formula1>0</formula1>
      <formula2>999999</formula2>
    </dataValidation>
    <dataValidation type="whole" allowBlank="1" showErrorMessage="1" errorTitle="Pozor!" error="Vložte číselnou hodnotu!" sqref="V34">
      <formula1>0</formula1>
      <formula2>999999</formula2>
    </dataValidation>
    <dataValidation type="whole" allowBlank="1" showErrorMessage="1" errorTitle="Pozor!" error="Vložte číselnou hodnotu!" sqref="V35">
      <formula1>0</formula1>
      <formula2>999999</formula2>
    </dataValidation>
    <dataValidation type="whole" allowBlank="1" showErrorMessage="1" errorTitle="Pozor!" error="Vložte číselnou hodnotu!" sqref="V36">
      <formula1>0</formula1>
      <formula2>999999</formula2>
    </dataValidation>
    <dataValidation type="whole" allowBlank="1" showErrorMessage="1" errorTitle="Pozor!" error="Vložte číselnou hodnotu!" sqref="V37">
      <formula1>0</formula1>
      <formula2>999999</formula2>
    </dataValidation>
    <dataValidation type="whole" allowBlank="1" showErrorMessage="1" errorTitle="Pozor!" error="Vložte číselnou hodnotu!" sqref="V38">
      <formula1>0</formula1>
      <formula2>999999</formula2>
    </dataValidation>
    <dataValidation type="whole" allowBlank="1" showErrorMessage="1" errorTitle="Pozor!" error="Vložte číselnou hodnotu!" sqref="V39">
      <formula1>0</formula1>
      <formula2>999999</formula2>
    </dataValidation>
    <dataValidation type="whole" allowBlank="1" showErrorMessage="1" errorTitle="Pozor!" error="Vložte číselnou hodnotu!" sqref="V40">
      <formula1>0</formula1>
      <formula2>999999</formula2>
    </dataValidation>
    <dataValidation type="whole" allowBlank="1" showErrorMessage="1" errorTitle="Pozor!" error="Vložte číselnou hodnotu!" sqref="V41">
      <formula1>0</formula1>
      <formula2>999999</formula2>
    </dataValidation>
    <dataValidation type="whole" allowBlank="1" showErrorMessage="1" errorTitle="Pozor!" error="Vložte číselnou hodnotu!" sqref="V42">
      <formula1>0</formula1>
      <formula2>999999</formula2>
    </dataValidation>
    <dataValidation type="whole" allowBlank="1" showErrorMessage="1" errorTitle="Pozor!" error="Vložte číselnou hodnotu!" sqref="V43">
      <formula1>0</formula1>
      <formula2>999999</formula2>
    </dataValidation>
    <dataValidation type="whole" allowBlank="1" showErrorMessage="1" errorTitle="Pozor!" error="Vložte číselnou hodnotu!" sqref="V44">
      <formula1>0</formula1>
      <formula2>999999</formula2>
    </dataValidation>
    <dataValidation type="whole" allowBlank="1" showErrorMessage="1" errorTitle="Pozor!" error="Vložte číselnou hodnotu!" sqref="V45">
      <formula1>0</formula1>
      <formula2>999999</formula2>
    </dataValidation>
    <dataValidation type="whole" allowBlank="1" showErrorMessage="1" errorTitle="Pozor!" error="Vložte číselnou hodnotu!" sqref="U7">
      <formula1>0</formula1>
      <formula2>999999</formula2>
    </dataValidation>
    <dataValidation type="whole" allowBlank="1" showErrorMessage="1" errorTitle="Pozor!" error="Vložte číselnou hodnotu!" sqref="U8">
      <formula1>0</formula1>
      <formula2>999999</formula2>
    </dataValidation>
    <dataValidation type="whole" allowBlank="1" showErrorMessage="1" errorTitle="Pozor!" error="Vložte číselnou hodnotu!" sqref="U9">
      <formula1>0</formula1>
      <formula2>999999</formula2>
    </dataValidation>
    <dataValidation type="whole" allowBlank="1" showErrorMessage="1" errorTitle="Pozor!" error="Vložte číselnou hodnotu!" sqref="U10">
      <formula1>0</formula1>
      <formula2>999999</formula2>
    </dataValidation>
    <dataValidation type="whole" allowBlank="1" showErrorMessage="1" errorTitle="Pozor!" error="Vložte číselnou hodnotu!" sqref="U11">
      <formula1>0</formula1>
      <formula2>999999</formula2>
    </dataValidation>
    <dataValidation type="whole" allowBlank="1" showErrorMessage="1" errorTitle="Pozor!" error="Vložte číselnou hodnotu!" sqref="U12">
      <formula1>0</formula1>
      <formula2>999999</formula2>
    </dataValidation>
    <dataValidation type="whole" allowBlank="1" showErrorMessage="1" errorTitle="Pozor!" error="Vložte číselnou hodnotu!" sqref="U13">
      <formula1>0</formula1>
      <formula2>999999</formula2>
    </dataValidation>
    <dataValidation type="whole" allowBlank="1" showErrorMessage="1" errorTitle="Pozor!" error="Vložte číselnou hodnotu!" sqref="U14">
      <formula1>0</formula1>
      <formula2>999999</formula2>
    </dataValidation>
    <dataValidation type="whole" allowBlank="1" showErrorMessage="1" errorTitle="Pozor!" error="Vložte číselnou hodnotu!" sqref="U15">
      <formula1>0</formula1>
      <formula2>999999</formula2>
    </dataValidation>
    <dataValidation type="whole" allowBlank="1" showErrorMessage="1" errorTitle="Pozor!" error="Vložte číselnou hodnotu!" sqref="U16">
      <formula1>0</formula1>
      <formula2>999999</formula2>
    </dataValidation>
    <dataValidation type="whole" allowBlank="1" showErrorMessage="1" errorTitle="Pozor!" error="Vložte číselnou hodnotu!" sqref="U17">
      <formula1>0</formula1>
      <formula2>999999</formula2>
    </dataValidation>
    <dataValidation type="whole" allowBlank="1" showErrorMessage="1" errorTitle="Pozor!" error="Vložte číselnou hodnotu!" sqref="U18">
      <formula1>0</formula1>
      <formula2>999999</formula2>
    </dataValidation>
    <dataValidation type="whole" allowBlank="1" showErrorMessage="1" errorTitle="Pozor!" error="Vložte číselnou hodnotu!" sqref="U19">
      <formula1>0</formula1>
      <formula2>999999</formula2>
    </dataValidation>
    <dataValidation type="whole" allowBlank="1" showErrorMessage="1" errorTitle="Pozor!" error="Vložte číselnou hodnotu!" sqref="U20">
      <formula1>0</formula1>
      <formula2>999999</formula2>
    </dataValidation>
    <dataValidation type="whole" allowBlank="1" showErrorMessage="1" errorTitle="Pozor!" error="Vložte číselnou hodnotu!" sqref="U21">
      <formula1>0</formula1>
      <formula2>999999</formula2>
    </dataValidation>
    <dataValidation type="whole" allowBlank="1" showErrorMessage="1" errorTitle="Pozor!" error="Vložte číselnou hodnotu!" sqref="U22">
      <formula1>0</formula1>
      <formula2>999999</formula2>
    </dataValidation>
    <dataValidation type="whole" allowBlank="1" showErrorMessage="1" errorTitle="Pozor!" error="Vložte číselnou hodnotu!" sqref="U23">
      <formula1>0</formula1>
      <formula2>999999</formula2>
    </dataValidation>
    <dataValidation type="whole" allowBlank="1" showErrorMessage="1" errorTitle="Pozor!" error="Vložte číselnou hodnotu!" sqref="U24">
      <formula1>0</formula1>
      <formula2>999999</formula2>
    </dataValidation>
    <dataValidation type="whole" allowBlank="1" showErrorMessage="1" errorTitle="Pozor!" error="Vložte číselnou hodnotu!" sqref="U25">
      <formula1>0</formula1>
      <formula2>999999</formula2>
    </dataValidation>
    <dataValidation type="whole" allowBlank="1" showErrorMessage="1" errorTitle="Pozor!" error="Vložte číselnou hodnotu!" sqref="V7">
      <formula1>0</formula1>
      <formula2>999999</formula2>
    </dataValidation>
    <dataValidation type="whole" allowBlank="1" showErrorMessage="1" errorTitle="Pozor!" error="Vložte číselnou hodnotu!" sqref="V8">
      <formula1>0</formula1>
      <formula2>999999</formula2>
    </dataValidation>
    <dataValidation type="whole" allowBlank="1" showErrorMessage="1" errorTitle="Pozor!" error="Vložte číselnou hodnotu!" sqref="V9">
      <formula1>0</formula1>
      <formula2>999999</formula2>
    </dataValidation>
    <dataValidation type="whole" allowBlank="1" showErrorMessage="1" errorTitle="Pozor!" error="Vložte číselnou hodnotu!" sqref="V10">
      <formula1>0</formula1>
      <formula2>999999</formula2>
    </dataValidation>
    <dataValidation type="whole" allowBlank="1" showErrorMessage="1" errorTitle="Pozor!" error="Vložte číselnou hodnotu!" sqref="V11">
      <formula1>0</formula1>
      <formula2>999999</formula2>
    </dataValidation>
    <dataValidation type="whole" allowBlank="1" showErrorMessage="1" errorTitle="Pozor!" error="Vložte číselnou hodnotu!" sqref="V12">
      <formula1>0</formula1>
      <formula2>999999</formula2>
    </dataValidation>
    <dataValidation type="whole" allowBlank="1" showErrorMessage="1" errorTitle="Pozor!" error="Vložte číselnou hodnotu!" sqref="V13">
      <formula1>0</formula1>
      <formula2>999999</formula2>
    </dataValidation>
    <dataValidation type="whole" allowBlank="1" showErrorMessage="1" errorTitle="Pozor!" error="Vložte číselnou hodnotu!" sqref="V14">
      <formula1>0</formula1>
      <formula2>999999</formula2>
    </dataValidation>
    <dataValidation type="whole" allowBlank="1" showErrorMessage="1" errorTitle="Pozor!" error="Vložte číselnou hodnotu!" sqref="V15">
      <formula1>0</formula1>
      <formula2>999999</formula2>
    </dataValidation>
    <dataValidation type="whole" allowBlank="1" showErrorMessage="1" errorTitle="Pozor!" error="Vložte číselnou hodnotu!" sqref="V16">
      <formula1>0</formula1>
      <formula2>999999</formula2>
    </dataValidation>
    <dataValidation type="whole" allowBlank="1" showErrorMessage="1" errorTitle="Pozor!" error="Vložte číselnou hodnotu!" sqref="V17">
      <formula1>0</formula1>
      <formula2>999999</formula2>
    </dataValidation>
    <dataValidation type="whole" allowBlank="1" showErrorMessage="1" errorTitle="Pozor!" error="Vložte číselnou hodnotu!" sqref="V18">
      <formula1>0</formula1>
      <formula2>999999</formula2>
    </dataValidation>
    <dataValidation type="whole" allowBlank="1" showErrorMessage="1" errorTitle="Pozor!" error="Vložte číselnou hodnotu!" sqref="V19">
      <formula1>0</formula1>
      <formula2>999999</formula2>
    </dataValidation>
    <dataValidation type="whole" allowBlank="1" showErrorMessage="1" errorTitle="Pozor!" error="Vložte číselnou hodnotu!" sqref="V20">
      <formula1>0</formula1>
      <formula2>999999</formula2>
    </dataValidation>
    <dataValidation type="whole" allowBlank="1" showErrorMessage="1" errorTitle="Pozor!" error="Vložte číselnou hodnotu!" sqref="V21">
      <formula1>0</formula1>
      <formula2>999999</formula2>
    </dataValidation>
    <dataValidation type="whole" allowBlank="1" showErrorMessage="1" errorTitle="Pozor!" error="Vložte číselnou hodnotu!" sqref="V22">
      <formula1>0</formula1>
      <formula2>999999</formula2>
    </dataValidation>
    <dataValidation type="whole" allowBlank="1" showErrorMessage="1" errorTitle="Pozor!" error="Vložte číselnou hodnotu!" sqref="V23">
      <formula1>0</formula1>
      <formula2>999999</formula2>
    </dataValidation>
    <dataValidation type="whole" allowBlank="1" showErrorMessage="1" errorTitle="Pozor!" error="Vložte číselnou hodnotu!" sqref="V24">
      <formula1>0</formula1>
      <formula2>999999</formula2>
    </dataValidation>
    <dataValidation type="whole" allowBlank="1" showErrorMessage="1" errorTitle="Pozor!" error="Vložte číselnou hodnotu!" sqref="V25">
      <formula1>0</formula1>
      <formula2>999999</formula2>
    </dataValidation>
    <dataValidation type="whole" allowBlank="1" showErrorMessage="1" errorTitle="Pozor!" error="Vložte číselnou hodnotu!" sqref="F7">
      <formula1>0</formula1>
      <formula2>999999</formula2>
    </dataValidation>
    <dataValidation type="whole" allowBlank="1" showErrorMessage="1" errorTitle="Pozor!" error="Vložte číselnou hodnotu!" sqref="F8">
      <formula1>0</formula1>
      <formula2>999999</formula2>
    </dataValidation>
    <dataValidation type="whole" allowBlank="1" showErrorMessage="1" errorTitle="Pozor!" error="Vložte číselnou hodnotu!" sqref="F9">
      <formula1>0</formula1>
      <formula2>999999</formula2>
    </dataValidation>
    <dataValidation type="whole" allowBlank="1" showErrorMessage="1" errorTitle="Pozor!" error="Vložte číselnou hodnotu!" sqref="F10">
      <formula1>0</formula1>
      <formula2>999999</formula2>
    </dataValidation>
    <dataValidation type="whole" allowBlank="1" showErrorMessage="1" errorTitle="Pozor!" error="Vložte číselnou hodnotu!" sqref="F11">
      <formula1>0</formula1>
      <formula2>999999</formula2>
    </dataValidation>
    <dataValidation type="whole" allowBlank="1" showErrorMessage="1" errorTitle="Pozor!" error="Vložte číselnou hodnotu!" sqref="F12">
      <formula1>0</formula1>
      <formula2>999999</formula2>
    </dataValidation>
    <dataValidation type="whole" allowBlank="1" showErrorMessage="1" errorTitle="Pozor!" error="Vložte číselnou hodnotu!" sqref="F13">
      <formula1>0</formula1>
      <formula2>999999</formula2>
    </dataValidation>
    <dataValidation type="whole" allowBlank="1" showErrorMessage="1" errorTitle="Pozor!" error="Vložte číselnou hodnotu!" sqref="F14">
      <formula1>0</formula1>
      <formula2>999999</formula2>
    </dataValidation>
    <dataValidation type="whole" allowBlank="1" showErrorMessage="1" errorTitle="Pozor!" error="Vložte číselnou hodnotu!" sqref="F15">
      <formula1>0</formula1>
      <formula2>999999</formula2>
    </dataValidation>
    <dataValidation type="whole" allowBlank="1" showErrorMessage="1" errorTitle="Pozor!" error="Vložte číselnou hodnotu!" sqref="F16">
      <formula1>0</formula1>
      <formula2>999999</formula2>
    </dataValidation>
    <dataValidation type="whole" allowBlank="1" showErrorMessage="1" errorTitle="Pozor!" error="Vložte číselnou hodnotu!" sqref="F17">
      <formula1>0</formula1>
      <formula2>999999</formula2>
    </dataValidation>
    <dataValidation type="whole" allowBlank="1" showErrorMessage="1" errorTitle="Pozor!" error="Vložte číselnou hodnotu!" sqref="F18">
      <formula1>0</formula1>
      <formula2>999999</formula2>
    </dataValidation>
    <dataValidation type="whole" allowBlank="1" showErrorMessage="1" errorTitle="Pozor!" error="Vložte číselnou hodnotu!" sqref="F19">
      <formula1>0</formula1>
      <formula2>999999</formula2>
    </dataValidation>
    <dataValidation type="whole" allowBlank="1" showErrorMessage="1" errorTitle="Pozor!" error="Vložte číselnou hodnotu!" sqref="F20">
      <formula1>0</formula1>
      <formula2>999999</formula2>
    </dataValidation>
    <dataValidation type="whole" allowBlank="1" showErrorMessage="1" errorTitle="Pozor!" error="Vložte číselnou hodnotu!" sqref="F21">
      <formula1>0</formula1>
      <formula2>999999</formula2>
    </dataValidation>
    <dataValidation type="whole" allowBlank="1" showErrorMessage="1" errorTitle="Pozor!" error="Vložte číselnou hodnotu!" sqref="F22">
      <formula1>0</formula1>
      <formula2>999999</formula2>
    </dataValidation>
    <dataValidation type="whole" allowBlank="1" showErrorMessage="1" errorTitle="Pozor!" error="Vložte číselnou hodnotu!" sqref="F23">
      <formula1>0</formula1>
      <formula2>999999</formula2>
    </dataValidation>
    <dataValidation type="whole" allowBlank="1" showErrorMessage="1" errorTitle="Pozor!" error="Vložte číselnou hodnotu!" sqref="F24">
      <formula1>0</formula1>
      <formula2>999999</formula2>
    </dataValidation>
    <dataValidation type="whole" allowBlank="1" showErrorMessage="1" errorTitle="Pozor!" error="Vložte číselnou hodnotu!" sqref="F25">
      <formula1>0</formula1>
      <formula2>999999</formula2>
    </dataValidation>
    <dataValidation type="whole" allowBlank="1" showErrorMessage="1" errorTitle="Pozor!" error="Vložte číselnou hodnotu!" sqref="F26">
      <formula1>0</formula1>
      <formula2>999999</formula2>
    </dataValidation>
    <dataValidation type="whole" allowBlank="1" showErrorMessage="1" errorTitle="Pozor!" error="Vložte číselnou hodnotu!" sqref="F27">
      <formula1>0</formula1>
      <formula2>999999</formula2>
    </dataValidation>
    <dataValidation type="whole" allowBlank="1" showErrorMessage="1" errorTitle="Pozor!" error="Vložte číselnou hodnotu!" sqref="F28">
      <formula1>0</formula1>
      <formula2>999999</formula2>
    </dataValidation>
    <dataValidation type="whole" allowBlank="1" showErrorMessage="1" errorTitle="Pozor!" error="Vložte číselnou hodnotu!" sqref="F29">
      <formula1>0</formula1>
      <formula2>999999</formula2>
    </dataValidation>
    <dataValidation type="whole" allowBlank="1" showErrorMessage="1" errorTitle="Pozor!" error="Vložte číselnou hodnotu!" sqref="F30">
      <formula1>0</formula1>
      <formula2>999999</formula2>
    </dataValidation>
    <dataValidation type="whole" allowBlank="1" showErrorMessage="1" errorTitle="Pozor!" error="Vložte číselnou hodnotu!" sqref="F31">
      <formula1>0</formula1>
      <formula2>999999</formula2>
    </dataValidation>
    <dataValidation type="whole" allowBlank="1" showErrorMessage="1" errorTitle="Pozor!" error="Vložte číselnou hodnotu!" sqref="F32">
      <formula1>0</formula1>
      <formula2>999999</formula2>
    </dataValidation>
    <dataValidation type="whole" allowBlank="1" showErrorMessage="1" errorTitle="Pozor!" error="Vložte číselnou hodnotu!" sqref="F33">
      <formula1>0</formula1>
      <formula2>999999</formula2>
    </dataValidation>
    <dataValidation type="whole" allowBlank="1" showErrorMessage="1" errorTitle="Pozor!" error="Vložte číselnou hodnotu!" sqref="F34">
      <formula1>0</formula1>
      <formula2>999999</formula2>
    </dataValidation>
    <dataValidation type="whole" allowBlank="1" showErrorMessage="1" errorTitle="Pozor!" error="Vložte číselnou hodnotu!" sqref="F35">
      <formula1>0</formula1>
      <formula2>999999</formula2>
    </dataValidation>
    <dataValidation type="whole" allowBlank="1" showErrorMessage="1" errorTitle="Pozor!" error="Vložte číselnou hodnotu!" sqref="F36">
      <formula1>0</formula1>
      <formula2>999999</formula2>
    </dataValidation>
    <dataValidation type="whole" allowBlank="1" showErrorMessage="1" errorTitle="Pozor!" error="Vložte číselnou hodnotu!" sqref="F37">
      <formula1>0</formula1>
      <formula2>999999</formula2>
    </dataValidation>
    <dataValidation type="whole" allowBlank="1" showErrorMessage="1" errorTitle="Pozor!" error="Vložte číselnou hodnotu!" sqref="F38">
      <formula1>0</formula1>
      <formula2>999999</formula2>
    </dataValidation>
    <dataValidation type="whole" allowBlank="1" showErrorMessage="1" errorTitle="Pozor!" error="Vložte číselnou hodnotu!" sqref="F39">
      <formula1>0</formula1>
      <formula2>999999</formula2>
    </dataValidation>
    <dataValidation type="whole" allowBlank="1" showErrorMessage="1" errorTitle="Pozor!" error="Vložte číselnou hodnotu!" sqref="F40">
      <formula1>0</formula1>
      <formula2>999999</formula2>
    </dataValidation>
    <dataValidation type="whole" allowBlank="1" showErrorMessage="1" errorTitle="Pozor!" error="Vložte číselnou hodnotu!" sqref="F41">
      <formula1>0</formula1>
      <formula2>999999</formula2>
    </dataValidation>
    <dataValidation type="whole" allowBlank="1" showErrorMessage="1" errorTitle="Pozor!" error="Vložte číselnou hodnotu!" sqref="F42">
      <formula1>0</formula1>
      <formula2>999999</formula2>
    </dataValidation>
    <dataValidation type="whole" allowBlank="1" showErrorMessage="1" errorTitle="Pozor!" error="Vložte číselnou hodnotu!" sqref="F43">
      <formula1>0</formula1>
      <formula2>999999</formula2>
    </dataValidation>
    <dataValidation type="whole" allowBlank="1" showErrorMessage="1" errorTitle="Pozor!" error="Vložte číselnou hodnotu!" sqref="F44">
      <formula1>0</formula1>
      <formula2>999999</formula2>
    </dataValidation>
    <dataValidation type="whole" allowBlank="1" showErrorMessage="1" errorTitle="Pozor!" error="Vložte číselnou hodnotu!" sqref="F45">
      <formula1>0</formula1>
      <formula2>999999</formula2>
    </dataValidation>
    <dataValidation type="whole" allowBlank="1" showErrorMessage="1" errorTitle="Pozor!" error="Vložte číselnou hodnotu!" sqref="G7">
      <formula1>0</formula1>
      <formula2>999999</formula2>
    </dataValidation>
    <dataValidation type="whole" allowBlank="1" showErrorMessage="1" errorTitle="Pozor!" error="Vložte číselnou hodnotu!" sqref="G8">
      <formula1>0</formula1>
      <formula2>999999</formula2>
    </dataValidation>
    <dataValidation type="whole" allowBlank="1" showErrorMessage="1" errorTitle="Pozor!" error="Vložte číselnou hodnotu!" sqref="G9">
      <formula1>0</formula1>
      <formula2>999999</formula2>
    </dataValidation>
    <dataValidation type="whole" allowBlank="1" showErrorMessage="1" errorTitle="Pozor!" error="Vložte číselnou hodnotu!" sqref="G10">
      <formula1>0</formula1>
      <formula2>999999</formula2>
    </dataValidation>
    <dataValidation type="whole" allowBlank="1" showErrorMessage="1" errorTitle="Pozor!" error="Vložte číselnou hodnotu!" sqref="G11">
      <formula1>0</formula1>
      <formula2>999999</formula2>
    </dataValidation>
    <dataValidation type="whole" allowBlank="1" showErrorMessage="1" errorTitle="Pozor!" error="Vložte číselnou hodnotu!" sqref="G12">
      <formula1>0</formula1>
      <formula2>999999</formula2>
    </dataValidation>
    <dataValidation type="whole" allowBlank="1" showErrorMessage="1" errorTitle="Pozor!" error="Vložte číselnou hodnotu!" sqref="G13">
      <formula1>0</formula1>
      <formula2>999999</formula2>
    </dataValidation>
    <dataValidation type="whole" allowBlank="1" showErrorMessage="1" errorTitle="Pozor!" error="Vložte číselnou hodnotu!" sqref="G14">
      <formula1>0</formula1>
      <formula2>999999</formula2>
    </dataValidation>
    <dataValidation type="whole" allowBlank="1" showErrorMessage="1" errorTitle="Pozor!" error="Vložte číselnou hodnotu!" sqref="G15">
      <formula1>0</formula1>
      <formula2>999999</formula2>
    </dataValidation>
    <dataValidation type="whole" allowBlank="1" showErrorMessage="1" errorTitle="Pozor!" error="Vložte číselnou hodnotu!" sqref="G16">
      <formula1>0</formula1>
      <formula2>999999</formula2>
    </dataValidation>
    <dataValidation type="whole" allowBlank="1" showErrorMessage="1" errorTitle="Pozor!" error="Vložte číselnou hodnotu!" sqref="G17">
      <formula1>0</formula1>
      <formula2>999999</formula2>
    </dataValidation>
    <dataValidation type="whole" allowBlank="1" showErrorMessage="1" errorTitle="Pozor!" error="Vložte číselnou hodnotu!" sqref="G18">
      <formula1>0</formula1>
      <formula2>999999</formula2>
    </dataValidation>
    <dataValidation type="whole" allowBlank="1" showErrorMessage="1" errorTitle="Pozor!" error="Vložte číselnou hodnotu!" sqref="G19">
      <formula1>0</formula1>
      <formula2>999999</formula2>
    </dataValidation>
    <dataValidation type="whole" allowBlank="1" showErrorMessage="1" errorTitle="Pozor!" error="Vložte číselnou hodnotu!" sqref="G20">
      <formula1>0</formula1>
      <formula2>999999</formula2>
    </dataValidation>
    <dataValidation type="whole" allowBlank="1" showErrorMessage="1" errorTitle="Pozor!" error="Vložte číselnou hodnotu!" sqref="G21">
      <formula1>0</formula1>
      <formula2>999999</formula2>
    </dataValidation>
    <dataValidation type="whole" allowBlank="1" showErrorMessage="1" errorTitle="Pozor!" error="Vložte číselnou hodnotu!" sqref="G22">
      <formula1>0</formula1>
      <formula2>999999</formula2>
    </dataValidation>
    <dataValidation type="whole" allowBlank="1" showErrorMessage="1" errorTitle="Pozor!" error="Vložte číselnou hodnotu!" sqref="G23">
      <formula1>0</formula1>
      <formula2>999999</formula2>
    </dataValidation>
    <dataValidation type="whole" allowBlank="1" showErrorMessage="1" errorTitle="Pozor!" error="Vložte číselnou hodnotu!" sqref="G24">
      <formula1>0</formula1>
      <formula2>999999</formula2>
    </dataValidation>
    <dataValidation type="whole" allowBlank="1" showErrorMessage="1" errorTitle="Pozor!" error="Vložte číselnou hodnotu!" sqref="G25">
      <formula1>0</formula1>
      <formula2>999999</formula2>
    </dataValidation>
    <dataValidation type="whole" allowBlank="1" showErrorMessage="1" errorTitle="Pozor!" error="Vložte číselnou hodnotu!" sqref="G26">
      <formula1>0</formula1>
      <formula2>999999</formula2>
    </dataValidation>
    <dataValidation type="whole" allowBlank="1" showErrorMessage="1" errorTitle="Pozor!" error="Vložte číselnou hodnotu!" sqref="G27">
      <formula1>0</formula1>
      <formula2>999999</formula2>
    </dataValidation>
    <dataValidation type="whole" allowBlank="1" showErrorMessage="1" errorTitle="Pozor!" error="Vložte číselnou hodnotu!" sqref="G28">
      <formula1>0</formula1>
      <formula2>999999</formula2>
    </dataValidation>
    <dataValidation type="whole" allowBlank="1" showErrorMessage="1" errorTitle="Pozor!" error="Vložte číselnou hodnotu!" sqref="G29">
      <formula1>0</formula1>
      <formula2>999999</formula2>
    </dataValidation>
    <dataValidation type="whole" allowBlank="1" showErrorMessage="1" errorTitle="Pozor!" error="Vložte číselnou hodnotu!" sqref="G30">
      <formula1>0</formula1>
      <formula2>999999</formula2>
    </dataValidation>
    <dataValidation type="whole" allowBlank="1" showErrorMessage="1" errorTitle="Pozor!" error="Vložte číselnou hodnotu!" sqref="G31">
      <formula1>0</formula1>
      <formula2>999999</formula2>
    </dataValidation>
    <dataValidation type="whole" allowBlank="1" showErrorMessage="1" errorTitle="Pozor!" error="Vložte číselnou hodnotu!" sqref="G32">
      <formula1>0</formula1>
      <formula2>999999</formula2>
    </dataValidation>
    <dataValidation type="whole" allowBlank="1" showErrorMessage="1" errorTitle="Pozor!" error="Vložte číselnou hodnotu!" sqref="G33">
      <formula1>0</formula1>
      <formula2>999999</formula2>
    </dataValidation>
    <dataValidation type="whole" allowBlank="1" showErrorMessage="1" errorTitle="Pozor!" error="Vložte číselnou hodnotu!" sqref="G34">
      <formula1>0</formula1>
      <formula2>999999</formula2>
    </dataValidation>
    <dataValidation type="whole" allowBlank="1" showErrorMessage="1" errorTitle="Pozor!" error="Vložte číselnou hodnotu!" sqref="G35">
      <formula1>0</formula1>
      <formula2>999999</formula2>
    </dataValidation>
    <dataValidation type="whole" allowBlank="1" showErrorMessage="1" errorTitle="Pozor!" error="Vložte číselnou hodnotu!" sqref="G36">
      <formula1>0</formula1>
      <formula2>999999</formula2>
    </dataValidation>
    <dataValidation type="whole" allowBlank="1" showErrorMessage="1" errorTitle="Pozor!" error="Vložte číselnou hodnotu!" sqref="G37">
      <formula1>0</formula1>
      <formula2>999999</formula2>
    </dataValidation>
    <dataValidation type="whole" allowBlank="1" showErrorMessage="1" errorTitle="Pozor!" error="Vložte číselnou hodnotu!" sqref="G38">
      <formula1>0</formula1>
      <formula2>999999</formula2>
    </dataValidation>
    <dataValidation type="whole" allowBlank="1" showErrorMessage="1" errorTitle="Pozor!" error="Vložte číselnou hodnotu!" sqref="G39">
      <formula1>0</formula1>
      <formula2>999999</formula2>
    </dataValidation>
    <dataValidation type="whole" allowBlank="1" showErrorMessage="1" errorTitle="Pozor!" error="Vložte číselnou hodnotu!" sqref="G40">
      <formula1>0</formula1>
      <formula2>999999</formula2>
    </dataValidation>
    <dataValidation type="whole" allowBlank="1" showErrorMessage="1" errorTitle="Pozor!" error="Vložte číselnou hodnotu!" sqref="G41">
      <formula1>0</formula1>
      <formula2>999999</formula2>
    </dataValidation>
    <dataValidation type="whole" allowBlank="1" showErrorMessage="1" errorTitle="Pozor!" error="Vložte číselnou hodnotu!" sqref="G42">
      <formula1>0</formula1>
      <formula2>999999</formula2>
    </dataValidation>
    <dataValidation type="whole" allowBlank="1" showErrorMessage="1" errorTitle="Pozor!" error="Vložte číselnou hodnotu!" sqref="G43">
      <formula1>0</formula1>
      <formula2>999999</formula2>
    </dataValidation>
    <dataValidation type="whole" allowBlank="1" showErrorMessage="1" errorTitle="Pozor!" error="Vložte číselnou hodnotu!" sqref="G44">
      <formula1>0</formula1>
      <formula2>999999</formula2>
    </dataValidation>
    <dataValidation type="whole" allowBlank="1" showErrorMessage="1" errorTitle="Pozor!" error="Vložte číselnou hodnotu!" sqref="G45">
      <formula1>0</formula1>
      <formula2>999999</formula2>
    </dataValidation>
    <dataValidation type="whole" allowBlank="1" showErrorMessage="1" errorTitle="Pozor!" error="Vložte číselnou hodnotu!" sqref="H7">
      <formula1>0</formula1>
      <formula2>999999</formula2>
    </dataValidation>
    <dataValidation type="whole" allowBlank="1" showErrorMessage="1" errorTitle="Pozor!" error="Vložte číselnou hodnotu!" sqref="H8">
      <formula1>0</formula1>
      <formula2>999999</formula2>
    </dataValidation>
    <dataValidation type="whole" allowBlank="1" showErrorMessage="1" errorTitle="Pozor!" error="Vložte číselnou hodnotu!" sqref="H9">
      <formula1>0</formula1>
      <formula2>999999</formula2>
    </dataValidation>
    <dataValidation type="whole" allowBlank="1" showErrorMessage="1" errorTitle="Pozor!" error="Vložte číselnou hodnotu!" sqref="H10">
      <formula1>0</formula1>
      <formula2>999999</formula2>
    </dataValidation>
    <dataValidation type="whole" allowBlank="1" showErrorMessage="1" errorTitle="Pozor!" error="Vložte číselnou hodnotu!" sqref="H11">
      <formula1>0</formula1>
      <formula2>999999</formula2>
    </dataValidation>
    <dataValidation type="whole" allowBlank="1" showErrorMessage="1" errorTitle="Pozor!" error="Vložte číselnou hodnotu!" sqref="H12">
      <formula1>0</formula1>
      <formula2>999999</formula2>
    </dataValidation>
    <dataValidation type="whole" allowBlank="1" showErrorMessage="1" errorTitle="Pozor!" error="Vložte číselnou hodnotu!" sqref="H13">
      <formula1>0</formula1>
      <formula2>999999</formula2>
    </dataValidation>
    <dataValidation type="whole" allowBlank="1" showErrorMessage="1" errorTitle="Pozor!" error="Vložte číselnou hodnotu!" sqref="H14">
      <formula1>0</formula1>
      <formula2>999999</formula2>
    </dataValidation>
    <dataValidation type="whole" allowBlank="1" showErrorMessage="1" errorTitle="Pozor!" error="Vložte číselnou hodnotu!" sqref="H15">
      <formula1>0</formula1>
      <formula2>999999</formula2>
    </dataValidation>
    <dataValidation type="whole" allowBlank="1" showErrorMessage="1" errorTitle="Pozor!" error="Vložte číselnou hodnotu!" sqref="H16">
      <formula1>0</formula1>
      <formula2>999999</formula2>
    </dataValidation>
    <dataValidation type="whole" allowBlank="1" showErrorMessage="1" errorTitle="Pozor!" error="Vložte číselnou hodnotu!" sqref="H17">
      <formula1>0</formula1>
      <formula2>999999</formula2>
    </dataValidation>
    <dataValidation type="whole" allowBlank="1" showErrorMessage="1" errorTitle="Pozor!" error="Vložte číselnou hodnotu!" sqref="H18">
      <formula1>0</formula1>
      <formula2>999999</formula2>
    </dataValidation>
    <dataValidation type="whole" allowBlank="1" showErrorMessage="1" errorTitle="Pozor!" error="Vložte číselnou hodnotu!" sqref="H19">
      <formula1>0</formula1>
      <formula2>999999</formula2>
    </dataValidation>
    <dataValidation type="whole" allowBlank="1" showErrorMessage="1" errorTitle="Pozor!" error="Vložte číselnou hodnotu!" sqref="H20">
      <formula1>0</formula1>
      <formula2>999999</formula2>
    </dataValidation>
    <dataValidation type="whole" allowBlank="1" showErrorMessage="1" errorTitle="Pozor!" error="Vložte číselnou hodnotu!" sqref="H21">
      <formula1>0</formula1>
      <formula2>999999</formula2>
    </dataValidation>
    <dataValidation type="whole" allowBlank="1" showErrorMessage="1" errorTitle="Pozor!" error="Vložte číselnou hodnotu!" sqref="H22">
      <formula1>0</formula1>
      <formula2>999999</formula2>
    </dataValidation>
    <dataValidation type="whole" allowBlank="1" showErrorMessage="1" errorTitle="Pozor!" error="Vložte číselnou hodnotu!" sqref="H23">
      <formula1>0</formula1>
      <formula2>999999</formula2>
    </dataValidation>
    <dataValidation type="whole" allowBlank="1" showErrorMessage="1" errorTitle="Pozor!" error="Vložte číselnou hodnotu!" sqref="H24">
      <formula1>0</formula1>
      <formula2>999999</formula2>
    </dataValidation>
    <dataValidation type="whole" allowBlank="1" showErrorMessage="1" errorTitle="Pozor!" error="Vložte číselnou hodnotu!" sqref="H25">
      <formula1>0</formula1>
      <formula2>999999</formula2>
    </dataValidation>
    <dataValidation type="whole" allowBlank="1" showErrorMessage="1" errorTitle="Pozor!" error="Vložte číselnou hodnotu!" sqref="H26">
      <formula1>0</formula1>
      <formula2>999999</formula2>
    </dataValidation>
    <dataValidation type="whole" allowBlank="1" showErrorMessage="1" errorTitle="Pozor!" error="Vložte číselnou hodnotu!" sqref="H27">
      <formula1>0</formula1>
      <formula2>999999</formula2>
    </dataValidation>
    <dataValidation type="whole" allowBlank="1" showErrorMessage="1" errorTitle="Pozor!" error="Vložte číselnou hodnotu!" sqref="H28">
      <formula1>0</formula1>
      <formula2>999999</formula2>
    </dataValidation>
    <dataValidation type="whole" allowBlank="1" showErrorMessage="1" errorTitle="Pozor!" error="Vložte číselnou hodnotu!" sqref="H29">
      <formula1>0</formula1>
      <formula2>999999</formula2>
    </dataValidation>
    <dataValidation type="whole" allowBlank="1" showErrorMessage="1" errorTitle="Pozor!" error="Vložte číselnou hodnotu!" sqref="H30">
      <formula1>0</formula1>
      <formula2>999999</formula2>
    </dataValidation>
    <dataValidation type="whole" allowBlank="1" showErrorMessage="1" errorTitle="Pozor!" error="Vložte číselnou hodnotu!" sqref="H31">
      <formula1>0</formula1>
      <formula2>999999</formula2>
    </dataValidation>
    <dataValidation type="whole" allowBlank="1" showErrorMessage="1" errorTitle="Pozor!" error="Vložte číselnou hodnotu!" sqref="H32">
      <formula1>0</formula1>
      <formula2>999999</formula2>
    </dataValidation>
    <dataValidation type="whole" allowBlank="1" showErrorMessage="1" errorTitle="Pozor!" error="Vložte číselnou hodnotu!" sqref="H33">
      <formula1>0</formula1>
      <formula2>999999</formula2>
    </dataValidation>
    <dataValidation type="whole" allowBlank="1" showErrorMessage="1" errorTitle="Pozor!" error="Vložte číselnou hodnotu!" sqref="H34">
      <formula1>0</formula1>
      <formula2>999999</formula2>
    </dataValidation>
    <dataValidation type="whole" allowBlank="1" showErrorMessage="1" errorTitle="Pozor!" error="Vložte číselnou hodnotu!" sqref="H35">
      <formula1>0</formula1>
      <formula2>999999</formula2>
    </dataValidation>
    <dataValidation type="whole" allowBlank="1" showErrorMessage="1" errorTitle="Pozor!" error="Vložte číselnou hodnotu!" sqref="H36">
      <formula1>0</formula1>
      <formula2>999999</formula2>
    </dataValidation>
    <dataValidation type="whole" allowBlank="1" showErrorMessage="1" errorTitle="Pozor!" error="Vložte číselnou hodnotu!" sqref="H37">
      <formula1>0</formula1>
      <formula2>999999</formula2>
    </dataValidation>
    <dataValidation type="whole" allowBlank="1" showErrorMessage="1" errorTitle="Pozor!" error="Vložte číselnou hodnotu!" sqref="H38">
      <formula1>0</formula1>
      <formula2>999999</formula2>
    </dataValidation>
    <dataValidation type="whole" allowBlank="1" showErrorMessage="1" errorTitle="Pozor!" error="Vložte číselnou hodnotu!" sqref="H39">
      <formula1>0</formula1>
      <formula2>999999</formula2>
    </dataValidation>
    <dataValidation type="whole" allowBlank="1" showErrorMessage="1" errorTitle="Pozor!" error="Vložte číselnou hodnotu!" sqref="H40">
      <formula1>0</formula1>
      <formula2>999999</formula2>
    </dataValidation>
    <dataValidation type="whole" allowBlank="1" showErrorMessage="1" errorTitle="Pozor!" error="Vložte číselnou hodnotu!" sqref="H41">
      <formula1>0</formula1>
      <formula2>999999</formula2>
    </dataValidation>
    <dataValidation type="whole" allowBlank="1" showErrorMessage="1" errorTitle="Pozor!" error="Vložte číselnou hodnotu!" sqref="H42">
      <formula1>0</formula1>
      <formula2>999999</formula2>
    </dataValidation>
    <dataValidation type="whole" allowBlank="1" showErrorMessage="1" errorTitle="Pozor!" error="Vložte číselnou hodnotu!" sqref="H43">
      <formula1>0</formula1>
      <formula2>999999</formula2>
    </dataValidation>
    <dataValidation type="whole" allowBlank="1" showErrorMessage="1" errorTitle="Pozor!" error="Vložte číselnou hodnotu!" sqref="H44">
      <formula1>0</formula1>
      <formula2>999999</formula2>
    </dataValidation>
    <dataValidation type="whole" allowBlank="1" showErrorMessage="1" errorTitle="Pozor!" error="Vložte číselnou hodnotu!" sqref="H45">
      <formula1>0</formula1>
      <formula2>999999</formula2>
    </dataValidation>
    <dataValidation type="whole" allowBlank="1" showErrorMessage="1" errorTitle="Pozor!" error="Vložte číselnou hodnotu!" sqref="I7">
      <formula1>0</formula1>
      <formula2>999999</formula2>
    </dataValidation>
    <dataValidation type="whole" allowBlank="1" showErrorMessage="1" errorTitle="Pozor!" error="Vložte číselnou hodnotu!" sqref="I8">
      <formula1>0</formula1>
      <formula2>999999</formula2>
    </dataValidation>
    <dataValidation type="whole" allowBlank="1" showErrorMessage="1" errorTitle="Pozor!" error="Vložte číselnou hodnotu!" sqref="I9">
      <formula1>0</formula1>
      <formula2>999999</formula2>
    </dataValidation>
    <dataValidation type="whole" allowBlank="1" showErrorMessage="1" errorTitle="Pozor!" error="Vložte číselnou hodnotu!" sqref="I10">
      <formula1>0</formula1>
      <formula2>999999</formula2>
    </dataValidation>
    <dataValidation type="whole" allowBlank="1" showErrorMessage="1" errorTitle="Pozor!" error="Vložte číselnou hodnotu!" sqref="I11">
      <formula1>0</formula1>
      <formula2>999999</formula2>
    </dataValidation>
    <dataValidation type="whole" allowBlank="1" showErrorMessage="1" errorTitle="Pozor!" error="Vložte číselnou hodnotu!" sqref="I12">
      <formula1>0</formula1>
      <formula2>999999</formula2>
    </dataValidation>
    <dataValidation type="whole" allowBlank="1" showErrorMessage="1" errorTitle="Pozor!" error="Vložte číselnou hodnotu!" sqref="I13">
      <formula1>0</formula1>
      <formula2>999999</formula2>
    </dataValidation>
    <dataValidation type="whole" allowBlank="1" showErrorMessage="1" errorTitle="Pozor!" error="Vložte číselnou hodnotu!" sqref="I14">
      <formula1>0</formula1>
      <formula2>999999</formula2>
    </dataValidation>
    <dataValidation type="whole" allowBlank="1" showErrorMessage="1" errorTitle="Pozor!" error="Vložte číselnou hodnotu!" sqref="I15">
      <formula1>0</formula1>
      <formula2>999999</formula2>
    </dataValidation>
    <dataValidation type="whole" allowBlank="1" showErrorMessage="1" errorTitle="Pozor!" error="Vložte číselnou hodnotu!" sqref="I16">
      <formula1>0</formula1>
      <formula2>999999</formula2>
    </dataValidation>
    <dataValidation type="whole" allowBlank="1" showErrorMessage="1" errorTitle="Pozor!" error="Vložte číselnou hodnotu!" sqref="I17">
      <formula1>0</formula1>
      <formula2>999999</formula2>
    </dataValidation>
    <dataValidation type="whole" allowBlank="1" showErrorMessage="1" errorTitle="Pozor!" error="Vložte číselnou hodnotu!" sqref="I18">
      <formula1>0</formula1>
      <formula2>999999</formula2>
    </dataValidation>
    <dataValidation type="whole" allowBlank="1" showErrorMessage="1" errorTitle="Pozor!" error="Vložte číselnou hodnotu!" sqref="I19">
      <formula1>0</formula1>
      <formula2>999999</formula2>
    </dataValidation>
    <dataValidation type="whole" allowBlank="1" showErrorMessage="1" errorTitle="Pozor!" error="Vložte číselnou hodnotu!" sqref="I20">
      <formula1>0</formula1>
      <formula2>999999</formula2>
    </dataValidation>
    <dataValidation type="whole" allowBlank="1" showErrorMessage="1" errorTitle="Pozor!" error="Vložte číselnou hodnotu!" sqref="I21">
      <formula1>0</formula1>
      <formula2>999999</formula2>
    </dataValidation>
    <dataValidation type="whole" allowBlank="1" showErrorMessage="1" errorTitle="Pozor!" error="Vložte číselnou hodnotu!" sqref="I22">
      <formula1>0</formula1>
      <formula2>999999</formula2>
    </dataValidation>
    <dataValidation type="whole" allowBlank="1" showErrorMessage="1" errorTitle="Pozor!" error="Vložte číselnou hodnotu!" sqref="I23">
      <formula1>0</formula1>
      <formula2>999999</formula2>
    </dataValidation>
    <dataValidation type="whole" allowBlank="1" showErrorMessage="1" errorTitle="Pozor!" error="Vložte číselnou hodnotu!" sqref="I24">
      <formula1>0</formula1>
      <formula2>999999</formula2>
    </dataValidation>
    <dataValidation type="whole" allowBlank="1" showErrorMessage="1" errorTitle="Pozor!" error="Vložte číselnou hodnotu!" sqref="I25">
      <formula1>0</formula1>
      <formula2>999999</formula2>
    </dataValidation>
    <dataValidation type="whole" allowBlank="1" showErrorMessage="1" errorTitle="Pozor!" error="Vložte číselnou hodnotu!" sqref="I26">
      <formula1>0</formula1>
      <formula2>999999</formula2>
    </dataValidation>
    <dataValidation type="whole" allowBlank="1" showErrorMessage="1" errorTitle="Pozor!" error="Vložte číselnou hodnotu!" sqref="I27">
      <formula1>0</formula1>
      <formula2>999999</formula2>
    </dataValidation>
    <dataValidation type="whole" allowBlank="1" showErrorMessage="1" errorTitle="Pozor!" error="Vložte číselnou hodnotu!" sqref="I28">
      <formula1>0</formula1>
      <formula2>999999</formula2>
    </dataValidation>
    <dataValidation type="whole" allowBlank="1" showErrorMessage="1" errorTitle="Pozor!" error="Vložte číselnou hodnotu!" sqref="I29">
      <formula1>0</formula1>
      <formula2>999999</formula2>
    </dataValidation>
    <dataValidation type="whole" allowBlank="1" showErrorMessage="1" errorTitle="Pozor!" error="Vložte číselnou hodnotu!" sqref="I30">
      <formula1>0</formula1>
      <formula2>999999</formula2>
    </dataValidation>
    <dataValidation type="whole" allowBlank="1" showErrorMessage="1" errorTitle="Pozor!" error="Vložte číselnou hodnotu!" sqref="I31">
      <formula1>0</formula1>
      <formula2>999999</formula2>
    </dataValidation>
    <dataValidation type="whole" allowBlank="1" showErrorMessage="1" errorTitle="Pozor!" error="Vložte číselnou hodnotu!" sqref="I32">
      <formula1>0</formula1>
      <formula2>999999</formula2>
    </dataValidation>
    <dataValidation type="whole" allowBlank="1" showErrorMessage="1" errorTitle="Pozor!" error="Vložte číselnou hodnotu!" sqref="I33">
      <formula1>0</formula1>
      <formula2>999999</formula2>
    </dataValidation>
    <dataValidation type="whole" allowBlank="1" showErrorMessage="1" errorTitle="Pozor!" error="Vložte číselnou hodnotu!" sqref="I34">
      <formula1>0</formula1>
      <formula2>999999</formula2>
    </dataValidation>
    <dataValidation type="whole" allowBlank="1" showErrorMessage="1" errorTitle="Pozor!" error="Vložte číselnou hodnotu!" sqref="I35">
      <formula1>0</formula1>
      <formula2>999999</formula2>
    </dataValidation>
    <dataValidation type="whole" allowBlank="1" showErrorMessage="1" errorTitle="Pozor!" error="Vložte číselnou hodnotu!" sqref="I36">
      <formula1>0</formula1>
      <formula2>999999</formula2>
    </dataValidation>
    <dataValidation type="whole" allowBlank="1" showErrorMessage="1" errorTitle="Pozor!" error="Vložte číselnou hodnotu!" sqref="I37">
      <formula1>0</formula1>
      <formula2>999999</formula2>
    </dataValidation>
    <dataValidation type="whole" allowBlank="1" showErrorMessage="1" errorTitle="Pozor!" error="Vložte číselnou hodnotu!" sqref="I38">
      <formula1>0</formula1>
      <formula2>999999</formula2>
    </dataValidation>
    <dataValidation type="whole" allowBlank="1" showErrorMessage="1" errorTitle="Pozor!" error="Vložte číselnou hodnotu!" sqref="I39">
      <formula1>0</formula1>
      <formula2>999999</formula2>
    </dataValidation>
    <dataValidation type="whole" allowBlank="1" showErrorMessage="1" errorTitle="Pozor!" error="Vložte číselnou hodnotu!" sqref="I40">
      <formula1>0</formula1>
      <formula2>999999</formula2>
    </dataValidation>
    <dataValidation type="whole" allowBlank="1" showErrorMessage="1" errorTitle="Pozor!" error="Vložte číselnou hodnotu!" sqref="I41">
      <formula1>0</formula1>
      <formula2>999999</formula2>
    </dataValidation>
    <dataValidation type="whole" allowBlank="1" showErrorMessage="1" errorTitle="Pozor!" error="Vložte číselnou hodnotu!" sqref="I42">
      <formula1>0</formula1>
      <formula2>999999</formula2>
    </dataValidation>
    <dataValidation type="whole" allowBlank="1" showErrorMessage="1" errorTitle="Pozor!" error="Vložte číselnou hodnotu!" sqref="I43">
      <formula1>0</formula1>
      <formula2>999999</formula2>
    </dataValidation>
    <dataValidation type="whole" allowBlank="1" showErrorMessage="1" errorTitle="Pozor!" error="Vložte číselnou hodnotu!" sqref="I44">
      <formula1>0</formula1>
      <formula2>999999</formula2>
    </dataValidation>
    <dataValidation type="whole" allowBlank="1" showErrorMessage="1" errorTitle="Pozor!" error="Vložte číselnou hodnotu!" sqref="I45">
      <formula1>0</formula1>
      <formula2>999999</formula2>
    </dataValidation>
    <dataValidation type="whole" allowBlank="1" showErrorMessage="1" errorTitle="Pozor!" error="Vložte číselnou hodnotu!" sqref="J7">
      <formula1>0</formula1>
      <formula2>999999</formula2>
    </dataValidation>
    <dataValidation type="whole" allowBlank="1" showErrorMessage="1" errorTitle="Pozor!" error="Vložte číselnou hodnotu!" sqref="J8">
      <formula1>0</formula1>
      <formula2>999999</formula2>
    </dataValidation>
    <dataValidation type="whole" allowBlank="1" showErrorMessage="1" errorTitle="Pozor!" error="Vložte číselnou hodnotu!" sqref="J9">
      <formula1>0</formula1>
      <formula2>999999</formula2>
    </dataValidation>
    <dataValidation type="whole" allowBlank="1" showErrorMessage="1" errorTitle="Pozor!" error="Vložte číselnou hodnotu!" sqref="J10">
      <formula1>0</formula1>
      <formula2>999999</formula2>
    </dataValidation>
    <dataValidation type="whole" allowBlank="1" showErrorMessage="1" errorTitle="Pozor!" error="Vložte číselnou hodnotu!" sqref="J11">
      <formula1>0</formula1>
      <formula2>999999</formula2>
    </dataValidation>
    <dataValidation type="whole" allowBlank="1" showErrorMessage="1" errorTitle="Pozor!" error="Vložte číselnou hodnotu!" sqref="J12">
      <formula1>0</formula1>
      <formula2>999999</formula2>
    </dataValidation>
    <dataValidation type="whole" allowBlank="1" showErrorMessage="1" errorTitle="Pozor!" error="Vložte číselnou hodnotu!" sqref="J13">
      <formula1>0</formula1>
      <formula2>999999</formula2>
    </dataValidation>
    <dataValidation type="whole" allowBlank="1" showErrorMessage="1" errorTitle="Pozor!" error="Vložte číselnou hodnotu!" sqref="J14">
      <formula1>0</formula1>
      <formula2>999999</formula2>
    </dataValidation>
    <dataValidation type="whole" allowBlank="1" showErrorMessage="1" errorTitle="Pozor!" error="Vložte číselnou hodnotu!" sqref="J15">
      <formula1>0</formula1>
      <formula2>999999</formula2>
    </dataValidation>
    <dataValidation type="whole" allowBlank="1" showErrorMessage="1" errorTitle="Pozor!" error="Vložte číselnou hodnotu!" sqref="J16">
      <formula1>0</formula1>
      <formula2>999999</formula2>
    </dataValidation>
    <dataValidation type="whole" allowBlank="1" showErrorMessage="1" errorTitle="Pozor!" error="Vložte číselnou hodnotu!" sqref="J17">
      <formula1>0</formula1>
      <formula2>999999</formula2>
    </dataValidation>
    <dataValidation type="whole" allowBlank="1" showErrorMessage="1" errorTitle="Pozor!" error="Vložte číselnou hodnotu!" sqref="J18">
      <formula1>0</formula1>
      <formula2>999999</formula2>
    </dataValidation>
    <dataValidation type="whole" allowBlank="1" showErrorMessage="1" errorTitle="Pozor!" error="Vložte číselnou hodnotu!" sqref="J19">
      <formula1>0</formula1>
      <formula2>999999</formula2>
    </dataValidation>
    <dataValidation type="whole" allowBlank="1" showErrorMessage="1" errorTitle="Pozor!" error="Vložte číselnou hodnotu!" sqref="J20">
      <formula1>0</formula1>
      <formula2>999999</formula2>
    </dataValidation>
    <dataValidation type="whole" allowBlank="1" showErrorMessage="1" errorTitle="Pozor!" error="Vložte číselnou hodnotu!" sqref="J21">
      <formula1>0</formula1>
      <formula2>999999</formula2>
    </dataValidation>
    <dataValidation type="whole" allowBlank="1" showErrorMessage="1" errorTitle="Pozor!" error="Vložte číselnou hodnotu!" sqref="J22">
      <formula1>0</formula1>
      <formula2>999999</formula2>
    </dataValidation>
    <dataValidation type="whole" allowBlank="1" showErrorMessage="1" errorTitle="Pozor!" error="Vložte číselnou hodnotu!" sqref="J23">
      <formula1>0</formula1>
      <formula2>999999</formula2>
    </dataValidation>
    <dataValidation type="whole" allowBlank="1" showErrorMessage="1" errorTitle="Pozor!" error="Vložte číselnou hodnotu!" sqref="J24">
      <formula1>0</formula1>
      <formula2>999999</formula2>
    </dataValidation>
    <dataValidation type="whole" allowBlank="1" showErrorMessage="1" errorTitle="Pozor!" error="Vložte číselnou hodnotu!" sqref="J25">
      <formula1>0</formula1>
      <formula2>999999</formula2>
    </dataValidation>
    <dataValidation type="whole" allowBlank="1" showErrorMessage="1" errorTitle="Pozor!" error="Vložte číselnou hodnotu!" sqref="J26">
      <formula1>0</formula1>
      <formula2>999999</formula2>
    </dataValidation>
    <dataValidation type="whole" allowBlank="1" showErrorMessage="1" errorTitle="Pozor!" error="Vložte číselnou hodnotu!" sqref="J27">
      <formula1>0</formula1>
      <formula2>999999</formula2>
    </dataValidation>
    <dataValidation type="whole" allowBlank="1" showErrorMessage="1" errorTitle="Pozor!" error="Vložte číselnou hodnotu!" sqref="J28">
      <formula1>0</formula1>
      <formula2>999999</formula2>
    </dataValidation>
    <dataValidation type="whole" allowBlank="1" showErrorMessage="1" errorTitle="Pozor!" error="Vložte číselnou hodnotu!" sqref="J29">
      <formula1>0</formula1>
      <formula2>999999</formula2>
    </dataValidation>
    <dataValidation type="whole" allowBlank="1" showErrorMessage="1" errorTitle="Pozor!" error="Vložte číselnou hodnotu!" sqref="J30">
      <formula1>0</formula1>
      <formula2>999999</formula2>
    </dataValidation>
    <dataValidation type="whole" allowBlank="1" showErrorMessage="1" errorTitle="Pozor!" error="Vložte číselnou hodnotu!" sqref="J31">
      <formula1>0</formula1>
      <formula2>999999</formula2>
    </dataValidation>
    <dataValidation type="whole" allowBlank="1" showErrorMessage="1" errorTitle="Pozor!" error="Vložte číselnou hodnotu!" sqref="J32">
      <formula1>0</formula1>
      <formula2>999999</formula2>
    </dataValidation>
    <dataValidation type="whole" allowBlank="1" showErrorMessage="1" errorTitle="Pozor!" error="Vložte číselnou hodnotu!" sqref="J33">
      <formula1>0</formula1>
      <formula2>999999</formula2>
    </dataValidation>
    <dataValidation type="whole" allowBlank="1" showErrorMessage="1" errorTitle="Pozor!" error="Vložte číselnou hodnotu!" sqref="J34">
      <formula1>0</formula1>
      <formula2>999999</formula2>
    </dataValidation>
    <dataValidation type="whole" allowBlank="1" showErrorMessage="1" errorTitle="Pozor!" error="Vložte číselnou hodnotu!" sqref="J35">
      <formula1>0</formula1>
      <formula2>999999</formula2>
    </dataValidation>
    <dataValidation type="whole" allowBlank="1" showErrorMessage="1" errorTitle="Pozor!" error="Vložte číselnou hodnotu!" sqref="J36">
      <formula1>0</formula1>
      <formula2>999999</formula2>
    </dataValidation>
    <dataValidation type="whole" allowBlank="1" showErrorMessage="1" errorTitle="Pozor!" error="Vložte číselnou hodnotu!" sqref="J37">
      <formula1>0</formula1>
      <formula2>999999</formula2>
    </dataValidation>
    <dataValidation type="whole" allowBlank="1" showErrorMessage="1" errorTitle="Pozor!" error="Vložte číselnou hodnotu!" sqref="J38">
      <formula1>0</formula1>
      <formula2>999999</formula2>
    </dataValidation>
    <dataValidation type="whole" allowBlank="1" showErrorMessage="1" errorTitle="Pozor!" error="Vložte číselnou hodnotu!" sqref="J39">
      <formula1>0</formula1>
      <formula2>999999</formula2>
    </dataValidation>
    <dataValidation type="whole" allowBlank="1" showErrorMessage="1" errorTitle="Pozor!" error="Vložte číselnou hodnotu!" sqref="J40">
      <formula1>0</formula1>
      <formula2>999999</formula2>
    </dataValidation>
    <dataValidation type="whole" allowBlank="1" showErrorMessage="1" errorTitle="Pozor!" error="Vložte číselnou hodnotu!" sqref="J41">
      <formula1>0</formula1>
      <formula2>999999</formula2>
    </dataValidation>
    <dataValidation type="whole" allowBlank="1" showErrorMessage="1" errorTitle="Pozor!" error="Vložte číselnou hodnotu!" sqref="J42">
      <formula1>0</formula1>
      <formula2>999999</formula2>
    </dataValidation>
    <dataValidation type="whole" allowBlank="1" showErrorMessage="1" errorTitle="Pozor!" error="Vložte číselnou hodnotu!" sqref="J43">
      <formula1>0</formula1>
      <formula2>999999</formula2>
    </dataValidation>
    <dataValidation type="whole" allowBlank="1" showErrorMessage="1" errorTitle="Pozor!" error="Vložte číselnou hodnotu!" sqref="J44">
      <formula1>0</formula1>
      <formula2>999999</formula2>
    </dataValidation>
    <dataValidation type="whole" allowBlank="1" showErrorMessage="1" errorTitle="Pozor!" error="Vložte číselnou hodnotu!" sqref="J45">
      <formula1>0</formula1>
      <formula2>999999</formula2>
    </dataValidation>
    <dataValidation type="whole" allowBlank="1" showErrorMessage="1" errorTitle="Pozor!" error="Vložte číselnou hodnotu!" sqref="K7">
      <formula1>0</formula1>
      <formula2>999999</formula2>
    </dataValidation>
    <dataValidation type="whole" allowBlank="1" showErrorMessage="1" errorTitle="Pozor!" error="Vložte číselnou hodnotu!" sqref="K8">
      <formula1>0</formula1>
      <formula2>999999</formula2>
    </dataValidation>
    <dataValidation type="whole" allowBlank="1" showErrorMessage="1" errorTitle="Pozor!" error="Vložte číselnou hodnotu!" sqref="K9">
      <formula1>0</formula1>
      <formula2>999999</formula2>
    </dataValidation>
    <dataValidation type="whole" allowBlank="1" showErrorMessage="1" errorTitle="Pozor!" error="Vložte číselnou hodnotu!" sqref="K10">
      <formula1>0</formula1>
      <formula2>999999</formula2>
    </dataValidation>
    <dataValidation type="whole" allowBlank="1" showErrorMessage="1" errorTitle="Pozor!" error="Vložte číselnou hodnotu!" sqref="K11">
      <formula1>0</formula1>
      <formula2>999999</formula2>
    </dataValidation>
    <dataValidation type="whole" allowBlank="1" showErrorMessage="1" errorTitle="Pozor!" error="Vložte číselnou hodnotu!" sqref="K12">
      <formula1>0</formula1>
      <formula2>999999</formula2>
    </dataValidation>
    <dataValidation type="whole" allowBlank="1" showErrorMessage="1" errorTitle="Pozor!" error="Vložte číselnou hodnotu!" sqref="K13">
      <formula1>0</formula1>
      <formula2>999999</formula2>
    </dataValidation>
    <dataValidation type="whole" allowBlank="1" showErrorMessage="1" errorTitle="Pozor!" error="Vložte číselnou hodnotu!" sqref="K14">
      <formula1>0</formula1>
      <formula2>999999</formula2>
    </dataValidation>
    <dataValidation type="whole" allowBlank="1" showErrorMessage="1" errorTitle="Pozor!" error="Vložte číselnou hodnotu!" sqref="K15">
      <formula1>0</formula1>
      <formula2>999999</formula2>
    </dataValidation>
    <dataValidation type="whole" allowBlank="1" showErrorMessage="1" errorTitle="Pozor!" error="Vložte číselnou hodnotu!" sqref="K16">
      <formula1>0</formula1>
      <formula2>999999</formula2>
    </dataValidation>
    <dataValidation type="whole" allowBlank="1" showErrorMessage="1" errorTitle="Pozor!" error="Vložte číselnou hodnotu!" sqref="K17">
      <formula1>0</formula1>
      <formula2>999999</formula2>
    </dataValidation>
    <dataValidation type="whole" allowBlank="1" showErrorMessage="1" errorTitle="Pozor!" error="Vložte číselnou hodnotu!" sqref="K18">
      <formula1>0</formula1>
      <formula2>999999</formula2>
    </dataValidation>
    <dataValidation type="whole" allowBlank="1" showErrorMessage="1" errorTitle="Pozor!" error="Vložte číselnou hodnotu!" sqref="K19">
      <formula1>0</formula1>
      <formula2>999999</formula2>
    </dataValidation>
    <dataValidation type="whole" allowBlank="1" showErrorMessage="1" errorTitle="Pozor!" error="Vložte číselnou hodnotu!" sqref="K20">
      <formula1>0</formula1>
      <formula2>999999</formula2>
    </dataValidation>
    <dataValidation type="whole" allowBlank="1" showErrorMessage="1" errorTitle="Pozor!" error="Vložte číselnou hodnotu!" sqref="K21">
      <formula1>0</formula1>
      <formula2>999999</formula2>
    </dataValidation>
    <dataValidation type="whole" allowBlank="1" showErrorMessage="1" errorTitle="Pozor!" error="Vložte číselnou hodnotu!" sqref="K22">
      <formula1>0</formula1>
      <formula2>999999</formula2>
    </dataValidation>
    <dataValidation type="whole" allowBlank="1" showErrorMessage="1" errorTitle="Pozor!" error="Vložte číselnou hodnotu!" sqref="K23">
      <formula1>0</formula1>
      <formula2>999999</formula2>
    </dataValidation>
    <dataValidation type="whole" allowBlank="1" showErrorMessage="1" errorTitle="Pozor!" error="Vložte číselnou hodnotu!" sqref="K24">
      <formula1>0</formula1>
      <formula2>999999</formula2>
    </dataValidation>
    <dataValidation type="whole" allowBlank="1" showErrorMessage="1" errorTitle="Pozor!" error="Vložte číselnou hodnotu!" sqref="K25">
      <formula1>0</formula1>
      <formula2>999999</formula2>
    </dataValidation>
    <dataValidation type="whole" allowBlank="1" showErrorMessage="1" errorTitle="Pozor!" error="Vložte číselnou hodnotu!" sqref="K26">
      <formula1>0</formula1>
      <formula2>999999</formula2>
    </dataValidation>
    <dataValidation type="whole" allowBlank="1" showErrorMessage="1" errorTitle="Pozor!" error="Vložte číselnou hodnotu!" sqref="K27">
      <formula1>0</formula1>
      <formula2>999999</formula2>
    </dataValidation>
    <dataValidation type="whole" allowBlank="1" showErrorMessage="1" errorTitle="Pozor!" error="Vložte číselnou hodnotu!" sqref="K28">
      <formula1>0</formula1>
      <formula2>999999</formula2>
    </dataValidation>
    <dataValidation type="whole" allowBlank="1" showErrorMessage="1" errorTitle="Pozor!" error="Vložte číselnou hodnotu!" sqref="K29">
      <formula1>0</formula1>
      <formula2>999999</formula2>
    </dataValidation>
    <dataValidation type="whole" allowBlank="1" showErrorMessage="1" errorTitle="Pozor!" error="Vložte číselnou hodnotu!" sqref="K30">
      <formula1>0</formula1>
      <formula2>999999</formula2>
    </dataValidation>
    <dataValidation type="whole" allowBlank="1" showErrorMessage="1" errorTitle="Pozor!" error="Vložte číselnou hodnotu!" sqref="K31">
      <formula1>0</formula1>
      <formula2>999999</formula2>
    </dataValidation>
    <dataValidation type="whole" allowBlank="1" showErrorMessage="1" errorTitle="Pozor!" error="Vložte číselnou hodnotu!" sqref="K32">
      <formula1>0</formula1>
      <formula2>999999</formula2>
    </dataValidation>
    <dataValidation type="whole" allowBlank="1" showErrorMessage="1" errorTitle="Pozor!" error="Vložte číselnou hodnotu!" sqref="K33">
      <formula1>0</formula1>
      <formula2>999999</formula2>
    </dataValidation>
    <dataValidation type="whole" allowBlank="1" showErrorMessage="1" errorTitle="Pozor!" error="Vložte číselnou hodnotu!" sqref="K34">
      <formula1>0</formula1>
      <formula2>999999</formula2>
    </dataValidation>
    <dataValidation type="whole" allowBlank="1" showErrorMessage="1" errorTitle="Pozor!" error="Vložte číselnou hodnotu!" sqref="K35">
      <formula1>0</formula1>
      <formula2>999999</formula2>
    </dataValidation>
    <dataValidation type="whole" allowBlank="1" showErrorMessage="1" errorTitle="Pozor!" error="Vložte číselnou hodnotu!" sqref="K36">
      <formula1>0</formula1>
      <formula2>999999</formula2>
    </dataValidation>
    <dataValidation type="whole" allowBlank="1" showErrorMessage="1" errorTitle="Pozor!" error="Vložte číselnou hodnotu!" sqref="K37">
      <formula1>0</formula1>
      <formula2>999999</formula2>
    </dataValidation>
    <dataValidation type="whole" allowBlank="1" showErrorMessage="1" errorTitle="Pozor!" error="Vložte číselnou hodnotu!" sqref="K38">
      <formula1>0</formula1>
      <formula2>999999</formula2>
    </dataValidation>
    <dataValidation type="whole" allowBlank="1" showErrorMessage="1" errorTitle="Pozor!" error="Vložte číselnou hodnotu!" sqref="K39">
      <formula1>0</formula1>
      <formula2>999999</formula2>
    </dataValidation>
    <dataValidation type="whole" allowBlank="1" showErrorMessage="1" errorTitle="Pozor!" error="Vložte číselnou hodnotu!" sqref="K40">
      <formula1>0</formula1>
      <formula2>999999</formula2>
    </dataValidation>
    <dataValidation type="whole" allowBlank="1" showErrorMessage="1" errorTitle="Pozor!" error="Vložte číselnou hodnotu!" sqref="K41">
      <formula1>0</formula1>
      <formula2>999999</formula2>
    </dataValidation>
    <dataValidation type="whole" allowBlank="1" showErrorMessage="1" errorTitle="Pozor!" error="Vložte číselnou hodnotu!" sqref="K42">
      <formula1>0</formula1>
      <formula2>999999</formula2>
    </dataValidation>
    <dataValidation type="whole" allowBlank="1" showErrorMessage="1" errorTitle="Pozor!" error="Vložte číselnou hodnotu!" sqref="K43">
      <formula1>0</formula1>
      <formula2>999999</formula2>
    </dataValidation>
    <dataValidation type="whole" allowBlank="1" showErrorMessage="1" errorTitle="Pozor!" error="Vložte číselnou hodnotu!" sqref="K44">
      <formula1>0</formula1>
      <formula2>999999</formula2>
    </dataValidation>
    <dataValidation type="whole" allowBlank="1" showErrorMessage="1" errorTitle="Pozor!" error="Vložte číselnou hodnotu!" sqref="K45">
      <formula1>0</formula1>
      <formula2>999999</formula2>
    </dataValidation>
    <dataValidation type="whole" allowBlank="1" showErrorMessage="1" errorTitle="Pozor!" error="Vložte číselnou hodnotu!" sqref="L7">
      <formula1>0</formula1>
      <formula2>999999</formula2>
    </dataValidation>
    <dataValidation type="whole" allowBlank="1" showErrorMessage="1" errorTitle="Pozor!" error="Vložte číselnou hodnotu!" sqref="L8">
      <formula1>0</formula1>
      <formula2>999999</formula2>
    </dataValidation>
    <dataValidation type="whole" allowBlank="1" showErrorMessage="1" errorTitle="Pozor!" error="Vložte číselnou hodnotu!" sqref="L9">
      <formula1>0</formula1>
      <formula2>999999</formula2>
    </dataValidation>
    <dataValidation type="whole" allowBlank="1" showErrorMessage="1" errorTitle="Pozor!" error="Vložte číselnou hodnotu!" sqref="L10">
      <formula1>0</formula1>
      <formula2>999999</formula2>
    </dataValidation>
    <dataValidation type="whole" allowBlank="1" showErrorMessage="1" errorTitle="Pozor!" error="Vložte číselnou hodnotu!" sqref="L11">
      <formula1>0</formula1>
      <formula2>999999</formula2>
    </dataValidation>
    <dataValidation type="whole" allowBlank="1" showErrorMessage="1" errorTitle="Pozor!" error="Vložte číselnou hodnotu!" sqref="L12">
      <formula1>0</formula1>
      <formula2>999999</formula2>
    </dataValidation>
    <dataValidation type="whole" allowBlank="1" showErrorMessage="1" errorTitle="Pozor!" error="Vložte číselnou hodnotu!" sqref="L13">
      <formula1>0</formula1>
      <formula2>999999</formula2>
    </dataValidation>
    <dataValidation type="whole" allowBlank="1" showErrorMessage="1" errorTitle="Pozor!" error="Vložte číselnou hodnotu!" sqref="L14">
      <formula1>0</formula1>
      <formula2>999999</formula2>
    </dataValidation>
    <dataValidation type="whole" allowBlank="1" showErrorMessage="1" errorTitle="Pozor!" error="Vložte číselnou hodnotu!" sqref="L15">
      <formula1>0</formula1>
      <formula2>999999</formula2>
    </dataValidation>
    <dataValidation type="whole" allowBlank="1" showErrorMessage="1" errorTitle="Pozor!" error="Vložte číselnou hodnotu!" sqref="L16">
      <formula1>0</formula1>
      <formula2>999999</formula2>
    </dataValidation>
    <dataValidation type="whole" allowBlank="1" showErrorMessage="1" errorTitle="Pozor!" error="Vložte číselnou hodnotu!" sqref="L17">
      <formula1>0</formula1>
      <formula2>999999</formula2>
    </dataValidation>
    <dataValidation type="whole" allowBlank="1" showErrorMessage="1" errorTitle="Pozor!" error="Vložte číselnou hodnotu!" sqref="L18">
      <formula1>0</formula1>
      <formula2>999999</formula2>
    </dataValidation>
    <dataValidation type="whole" allowBlank="1" showErrorMessage="1" errorTitle="Pozor!" error="Vložte číselnou hodnotu!" sqref="L19">
      <formula1>0</formula1>
      <formula2>999999</formula2>
    </dataValidation>
    <dataValidation type="whole" allowBlank="1" showErrorMessage="1" errorTitle="Pozor!" error="Vložte číselnou hodnotu!" sqref="L20">
      <formula1>0</formula1>
      <formula2>999999</formula2>
    </dataValidation>
    <dataValidation type="whole" allowBlank="1" showErrorMessage="1" errorTitle="Pozor!" error="Vložte číselnou hodnotu!" sqref="L21">
      <formula1>0</formula1>
      <formula2>999999</formula2>
    </dataValidation>
    <dataValidation type="whole" allowBlank="1" showErrorMessage="1" errorTitle="Pozor!" error="Vložte číselnou hodnotu!" sqref="L22">
      <formula1>0</formula1>
      <formula2>999999</formula2>
    </dataValidation>
    <dataValidation type="whole" allowBlank="1" showErrorMessage="1" errorTitle="Pozor!" error="Vložte číselnou hodnotu!" sqref="L23">
      <formula1>0</formula1>
      <formula2>999999</formula2>
    </dataValidation>
    <dataValidation type="whole" allowBlank="1" showErrorMessage="1" errorTitle="Pozor!" error="Vložte číselnou hodnotu!" sqref="L24">
      <formula1>0</formula1>
      <formula2>999999</formula2>
    </dataValidation>
    <dataValidation type="whole" allowBlank="1" showErrorMessage="1" errorTitle="Pozor!" error="Vložte číselnou hodnotu!" sqref="L25">
      <formula1>0</formula1>
      <formula2>999999</formula2>
    </dataValidation>
    <dataValidation type="whole" allowBlank="1" showErrorMessage="1" errorTitle="Pozor!" error="Vložte číselnou hodnotu!" sqref="L26">
      <formula1>0</formula1>
      <formula2>999999</formula2>
    </dataValidation>
    <dataValidation type="whole" allowBlank="1" showErrorMessage="1" errorTitle="Pozor!" error="Vložte číselnou hodnotu!" sqref="L27">
      <formula1>0</formula1>
      <formula2>999999</formula2>
    </dataValidation>
    <dataValidation type="whole" allowBlank="1" showErrorMessage="1" errorTitle="Pozor!" error="Vložte číselnou hodnotu!" sqref="L28">
      <formula1>0</formula1>
      <formula2>999999</formula2>
    </dataValidation>
    <dataValidation type="whole" allowBlank="1" showErrorMessage="1" errorTitle="Pozor!" error="Vložte číselnou hodnotu!" sqref="L29">
      <formula1>0</formula1>
      <formula2>999999</formula2>
    </dataValidation>
    <dataValidation type="whole" allowBlank="1" showErrorMessage="1" errorTitle="Pozor!" error="Vložte číselnou hodnotu!" sqref="L30">
      <formula1>0</formula1>
      <formula2>999999</formula2>
    </dataValidation>
    <dataValidation type="whole" allowBlank="1" showErrorMessage="1" errorTitle="Pozor!" error="Vložte číselnou hodnotu!" sqref="L31">
      <formula1>0</formula1>
      <formula2>999999</formula2>
    </dataValidation>
    <dataValidation type="whole" allowBlank="1" showErrorMessage="1" errorTitle="Pozor!" error="Vložte číselnou hodnotu!" sqref="L32">
      <formula1>0</formula1>
      <formula2>999999</formula2>
    </dataValidation>
    <dataValidation type="whole" allowBlank="1" showErrorMessage="1" errorTitle="Pozor!" error="Vložte číselnou hodnotu!" sqref="L33">
      <formula1>0</formula1>
      <formula2>999999</formula2>
    </dataValidation>
    <dataValidation type="whole" allowBlank="1" showErrorMessage="1" errorTitle="Pozor!" error="Vložte číselnou hodnotu!" sqref="L34">
      <formula1>0</formula1>
      <formula2>999999</formula2>
    </dataValidation>
    <dataValidation type="whole" allowBlank="1" showErrorMessage="1" errorTitle="Pozor!" error="Vložte číselnou hodnotu!" sqref="L35">
      <formula1>0</formula1>
      <formula2>999999</formula2>
    </dataValidation>
    <dataValidation type="whole" allowBlank="1" showErrorMessage="1" errorTitle="Pozor!" error="Vložte číselnou hodnotu!" sqref="L36">
      <formula1>0</formula1>
      <formula2>999999</formula2>
    </dataValidation>
    <dataValidation type="whole" allowBlank="1" showErrorMessage="1" errorTitle="Pozor!" error="Vložte číselnou hodnotu!" sqref="L37">
      <formula1>0</formula1>
      <formula2>999999</formula2>
    </dataValidation>
    <dataValidation type="whole" allowBlank="1" showErrorMessage="1" errorTitle="Pozor!" error="Vložte číselnou hodnotu!" sqref="L38">
      <formula1>0</formula1>
      <formula2>999999</formula2>
    </dataValidation>
    <dataValidation type="whole" allowBlank="1" showErrorMessage="1" errorTitle="Pozor!" error="Vložte číselnou hodnotu!" sqref="L39">
      <formula1>0</formula1>
      <formula2>999999</formula2>
    </dataValidation>
    <dataValidation type="whole" allowBlank="1" showErrorMessage="1" errorTitle="Pozor!" error="Vložte číselnou hodnotu!" sqref="L40">
      <formula1>0</formula1>
      <formula2>999999</formula2>
    </dataValidation>
    <dataValidation type="whole" allowBlank="1" showErrorMessage="1" errorTitle="Pozor!" error="Vložte číselnou hodnotu!" sqref="L41">
      <formula1>0</formula1>
      <formula2>999999</formula2>
    </dataValidation>
    <dataValidation type="whole" allowBlank="1" showErrorMessage="1" errorTitle="Pozor!" error="Vložte číselnou hodnotu!" sqref="L42">
      <formula1>0</formula1>
      <formula2>999999</formula2>
    </dataValidation>
    <dataValidation type="whole" allowBlank="1" showErrorMessage="1" errorTitle="Pozor!" error="Vložte číselnou hodnotu!" sqref="L43">
      <formula1>0</formula1>
      <formula2>999999</formula2>
    </dataValidation>
    <dataValidation type="whole" allowBlank="1" showErrorMessage="1" errorTitle="Pozor!" error="Vložte číselnou hodnotu!" sqref="L44">
      <formula1>0</formula1>
      <formula2>999999</formula2>
    </dataValidation>
    <dataValidation type="whole" allowBlank="1" showErrorMessage="1" errorTitle="Pozor!" error="Vložte číselnou hodnotu!" sqref="L45">
      <formula1>0</formula1>
      <formula2>999999</formula2>
    </dataValidation>
    <dataValidation type="whole" allowBlank="1" showErrorMessage="1" errorTitle="Pozor!" error="Vložte číselnou hodnotu!" sqref="M7">
      <formula1>0</formula1>
      <formula2>999999</formula2>
    </dataValidation>
    <dataValidation type="whole" allowBlank="1" showErrorMessage="1" errorTitle="Pozor!" error="Vložte číselnou hodnotu!" sqref="M8">
      <formula1>0</formula1>
      <formula2>999999</formula2>
    </dataValidation>
    <dataValidation type="whole" allowBlank="1" showErrorMessage="1" errorTitle="Pozor!" error="Vložte číselnou hodnotu!" sqref="M9">
      <formula1>0</formula1>
      <formula2>999999</formula2>
    </dataValidation>
    <dataValidation type="whole" allowBlank="1" showErrorMessage="1" errorTitle="Pozor!" error="Vložte číselnou hodnotu!" sqref="M10">
      <formula1>0</formula1>
      <formula2>999999</formula2>
    </dataValidation>
    <dataValidation type="whole" allowBlank="1" showErrorMessage="1" errorTitle="Pozor!" error="Vložte číselnou hodnotu!" sqref="M11">
      <formula1>0</formula1>
      <formula2>999999</formula2>
    </dataValidation>
    <dataValidation type="whole" allowBlank="1" showErrorMessage="1" errorTitle="Pozor!" error="Vložte číselnou hodnotu!" sqref="M12">
      <formula1>0</formula1>
      <formula2>999999</formula2>
    </dataValidation>
    <dataValidation type="whole" allowBlank="1" showErrorMessage="1" errorTitle="Pozor!" error="Vložte číselnou hodnotu!" sqref="M13">
      <formula1>0</formula1>
      <formula2>999999</formula2>
    </dataValidation>
    <dataValidation type="whole" allowBlank="1" showErrorMessage="1" errorTitle="Pozor!" error="Vložte číselnou hodnotu!" sqref="M14">
      <formula1>0</formula1>
      <formula2>999999</formula2>
    </dataValidation>
    <dataValidation type="whole" allowBlank="1" showErrorMessage="1" errorTitle="Pozor!" error="Vložte číselnou hodnotu!" sqref="M15">
      <formula1>0</formula1>
      <formula2>999999</formula2>
    </dataValidation>
    <dataValidation type="whole" allowBlank="1" showErrorMessage="1" errorTitle="Pozor!" error="Vložte číselnou hodnotu!" sqref="M16">
      <formula1>0</formula1>
      <formula2>999999</formula2>
    </dataValidation>
    <dataValidation type="whole" allowBlank="1" showErrorMessage="1" errorTitle="Pozor!" error="Vložte číselnou hodnotu!" sqref="M17">
      <formula1>0</formula1>
      <formula2>999999</formula2>
    </dataValidation>
    <dataValidation type="whole" allowBlank="1" showErrorMessage="1" errorTitle="Pozor!" error="Vložte číselnou hodnotu!" sqref="M18">
      <formula1>0</formula1>
      <formula2>999999</formula2>
    </dataValidation>
    <dataValidation type="whole" allowBlank="1" showErrorMessage="1" errorTitle="Pozor!" error="Vložte číselnou hodnotu!" sqref="M19">
      <formula1>0</formula1>
      <formula2>999999</formula2>
    </dataValidation>
    <dataValidation type="whole" allowBlank="1" showErrorMessage="1" errorTitle="Pozor!" error="Vložte číselnou hodnotu!" sqref="M20">
      <formula1>0</formula1>
      <formula2>999999</formula2>
    </dataValidation>
    <dataValidation type="whole" allowBlank="1" showErrorMessage="1" errorTitle="Pozor!" error="Vložte číselnou hodnotu!" sqref="M21">
      <formula1>0</formula1>
      <formula2>999999</formula2>
    </dataValidation>
    <dataValidation type="whole" allowBlank="1" showErrorMessage="1" errorTitle="Pozor!" error="Vložte číselnou hodnotu!" sqref="M22">
      <formula1>0</formula1>
      <formula2>999999</formula2>
    </dataValidation>
    <dataValidation type="whole" allowBlank="1" showErrorMessage="1" errorTitle="Pozor!" error="Vložte číselnou hodnotu!" sqref="M23">
      <formula1>0</formula1>
      <formula2>999999</formula2>
    </dataValidation>
    <dataValidation type="whole" allowBlank="1" showErrorMessage="1" errorTitle="Pozor!" error="Vložte číselnou hodnotu!" sqref="M24">
      <formula1>0</formula1>
      <formula2>999999</formula2>
    </dataValidation>
    <dataValidation type="whole" allowBlank="1" showErrorMessage="1" errorTitle="Pozor!" error="Vložte číselnou hodnotu!" sqref="M25">
      <formula1>0</formula1>
      <formula2>999999</formula2>
    </dataValidation>
    <dataValidation type="whole" allowBlank="1" showErrorMessage="1" errorTitle="Pozor!" error="Vložte číselnou hodnotu!" sqref="M26">
      <formula1>0</formula1>
      <formula2>999999</formula2>
    </dataValidation>
    <dataValidation type="whole" allowBlank="1" showErrorMessage="1" errorTitle="Pozor!" error="Vložte číselnou hodnotu!" sqref="M27">
      <formula1>0</formula1>
      <formula2>999999</formula2>
    </dataValidation>
    <dataValidation type="whole" allowBlank="1" showErrorMessage="1" errorTitle="Pozor!" error="Vložte číselnou hodnotu!" sqref="M28">
      <formula1>0</formula1>
      <formula2>999999</formula2>
    </dataValidation>
    <dataValidation type="whole" allowBlank="1" showErrorMessage="1" errorTitle="Pozor!" error="Vložte číselnou hodnotu!" sqref="M29">
      <formula1>0</formula1>
      <formula2>999999</formula2>
    </dataValidation>
    <dataValidation type="whole" allowBlank="1" showErrorMessage="1" errorTitle="Pozor!" error="Vložte číselnou hodnotu!" sqref="M30">
      <formula1>0</formula1>
      <formula2>999999</formula2>
    </dataValidation>
    <dataValidation type="whole" allowBlank="1" showErrorMessage="1" errorTitle="Pozor!" error="Vložte číselnou hodnotu!" sqref="M31">
      <formula1>0</formula1>
      <formula2>999999</formula2>
    </dataValidation>
    <dataValidation type="whole" allowBlank="1" showErrorMessage="1" errorTitle="Pozor!" error="Vložte číselnou hodnotu!" sqref="M32">
      <formula1>0</formula1>
      <formula2>999999</formula2>
    </dataValidation>
    <dataValidation type="whole" allowBlank="1" showErrorMessage="1" errorTitle="Pozor!" error="Vložte číselnou hodnotu!" sqref="M33">
      <formula1>0</formula1>
      <formula2>999999</formula2>
    </dataValidation>
    <dataValidation type="whole" allowBlank="1" showErrorMessage="1" errorTitle="Pozor!" error="Vložte číselnou hodnotu!" sqref="M34">
      <formula1>0</formula1>
      <formula2>999999</formula2>
    </dataValidation>
    <dataValidation type="whole" allowBlank="1" showErrorMessage="1" errorTitle="Pozor!" error="Vložte číselnou hodnotu!" sqref="M35">
      <formula1>0</formula1>
      <formula2>999999</formula2>
    </dataValidation>
    <dataValidation type="whole" allowBlank="1" showErrorMessage="1" errorTitle="Pozor!" error="Vložte číselnou hodnotu!" sqref="M36">
      <formula1>0</formula1>
      <formula2>999999</formula2>
    </dataValidation>
    <dataValidation type="whole" allowBlank="1" showErrorMessage="1" errorTitle="Pozor!" error="Vložte číselnou hodnotu!" sqref="M37">
      <formula1>0</formula1>
      <formula2>999999</formula2>
    </dataValidation>
    <dataValidation type="whole" allowBlank="1" showErrorMessage="1" errorTitle="Pozor!" error="Vložte číselnou hodnotu!" sqref="M38">
      <formula1>0</formula1>
      <formula2>999999</formula2>
    </dataValidation>
    <dataValidation type="whole" allowBlank="1" showErrorMessage="1" errorTitle="Pozor!" error="Vložte číselnou hodnotu!" sqref="M39">
      <formula1>0</formula1>
      <formula2>999999</formula2>
    </dataValidation>
    <dataValidation type="whole" allowBlank="1" showErrorMessage="1" errorTitle="Pozor!" error="Vložte číselnou hodnotu!" sqref="M40">
      <formula1>0</formula1>
      <formula2>999999</formula2>
    </dataValidation>
    <dataValidation type="whole" allowBlank="1" showErrorMessage="1" errorTitle="Pozor!" error="Vložte číselnou hodnotu!" sqref="M41">
      <formula1>0</formula1>
      <formula2>999999</formula2>
    </dataValidation>
    <dataValidation type="whole" allowBlank="1" showErrorMessage="1" errorTitle="Pozor!" error="Vložte číselnou hodnotu!" sqref="M42">
      <formula1>0</formula1>
      <formula2>999999</formula2>
    </dataValidation>
    <dataValidation type="whole" allowBlank="1" showErrorMessage="1" errorTitle="Pozor!" error="Vložte číselnou hodnotu!" sqref="M43">
      <formula1>0</formula1>
      <formula2>999999</formula2>
    </dataValidation>
    <dataValidation type="whole" allowBlank="1" showErrorMessage="1" errorTitle="Pozor!" error="Vložte číselnou hodnotu!" sqref="M44">
      <formula1>0</formula1>
      <formula2>999999</formula2>
    </dataValidation>
    <dataValidation type="whole" allowBlank="1" showErrorMessage="1" errorTitle="Pozor!" error="Vložte číselnou hodnotu!" sqref="M45">
      <formula1>0</formula1>
      <formula2>999999</formula2>
    </dataValidation>
    <dataValidation type="whole" allowBlank="1" showErrorMessage="1" errorTitle="Pozor!" error="Vložte číselnou hodnotu!" sqref="N7">
      <formula1>0</formula1>
      <formula2>999999</formula2>
    </dataValidation>
    <dataValidation type="whole" allowBlank="1" showErrorMessage="1" errorTitle="Pozor!" error="Vložte číselnou hodnotu!" sqref="N8">
      <formula1>0</formula1>
      <formula2>999999</formula2>
    </dataValidation>
    <dataValidation type="whole" allowBlank="1" showErrorMessage="1" errorTitle="Pozor!" error="Vložte číselnou hodnotu!" sqref="N9">
      <formula1>0</formula1>
      <formula2>999999</formula2>
    </dataValidation>
    <dataValidation type="whole" allowBlank="1" showErrorMessage="1" errorTitle="Pozor!" error="Vložte číselnou hodnotu!" sqref="N10">
      <formula1>0</formula1>
      <formula2>999999</formula2>
    </dataValidation>
    <dataValidation type="whole" allowBlank="1" showErrorMessage="1" errorTitle="Pozor!" error="Vložte číselnou hodnotu!" sqref="N11">
      <formula1>0</formula1>
      <formula2>999999</formula2>
    </dataValidation>
    <dataValidation type="whole" allowBlank="1" showErrorMessage="1" errorTitle="Pozor!" error="Vložte číselnou hodnotu!" sqref="N12">
      <formula1>0</formula1>
      <formula2>999999</formula2>
    </dataValidation>
    <dataValidation type="whole" allowBlank="1" showErrorMessage="1" errorTitle="Pozor!" error="Vložte číselnou hodnotu!" sqref="N13">
      <formula1>0</formula1>
      <formula2>999999</formula2>
    </dataValidation>
    <dataValidation type="whole" allowBlank="1" showErrorMessage="1" errorTitle="Pozor!" error="Vložte číselnou hodnotu!" sqref="N14">
      <formula1>0</formula1>
      <formula2>999999</formula2>
    </dataValidation>
    <dataValidation type="whole" allowBlank="1" showErrorMessage="1" errorTitle="Pozor!" error="Vložte číselnou hodnotu!" sqref="N15">
      <formula1>0</formula1>
      <formula2>999999</formula2>
    </dataValidation>
    <dataValidation type="whole" allowBlank="1" showErrorMessage="1" errorTitle="Pozor!" error="Vložte číselnou hodnotu!" sqref="N16">
      <formula1>0</formula1>
      <formula2>999999</formula2>
    </dataValidation>
    <dataValidation type="whole" allowBlank="1" showErrorMessage="1" errorTitle="Pozor!" error="Vložte číselnou hodnotu!" sqref="N17">
      <formula1>0</formula1>
      <formula2>999999</formula2>
    </dataValidation>
    <dataValidation type="whole" allowBlank="1" showErrorMessage="1" errorTitle="Pozor!" error="Vložte číselnou hodnotu!" sqref="N18">
      <formula1>0</formula1>
      <formula2>999999</formula2>
    </dataValidation>
    <dataValidation type="whole" allowBlank="1" showErrorMessage="1" errorTitle="Pozor!" error="Vložte číselnou hodnotu!" sqref="N19">
      <formula1>0</formula1>
      <formula2>999999</formula2>
    </dataValidation>
    <dataValidation type="whole" allowBlank="1" showErrorMessage="1" errorTitle="Pozor!" error="Vložte číselnou hodnotu!" sqref="N20">
      <formula1>0</formula1>
      <formula2>999999</formula2>
    </dataValidation>
    <dataValidation type="whole" allowBlank="1" showErrorMessage="1" errorTitle="Pozor!" error="Vložte číselnou hodnotu!" sqref="N21">
      <formula1>0</formula1>
      <formula2>999999</formula2>
    </dataValidation>
    <dataValidation type="whole" allowBlank="1" showErrorMessage="1" errorTitle="Pozor!" error="Vložte číselnou hodnotu!" sqref="N22">
      <formula1>0</formula1>
      <formula2>999999</formula2>
    </dataValidation>
    <dataValidation type="whole" allowBlank="1" showErrorMessage="1" errorTitle="Pozor!" error="Vložte číselnou hodnotu!" sqref="N23">
      <formula1>0</formula1>
      <formula2>999999</formula2>
    </dataValidation>
    <dataValidation type="whole" allowBlank="1" showErrorMessage="1" errorTitle="Pozor!" error="Vložte číselnou hodnotu!" sqref="N24">
      <formula1>0</formula1>
      <formula2>999999</formula2>
    </dataValidation>
    <dataValidation type="whole" allowBlank="1" showErrorMessage="1" errorTitle="Pozor!" error="Vložte číselnou hodnotu!" sqref="N25">
      <formula1>0</formula1>
      <formula2>999999</formula2>
    </dataValidation>
    <dataValidation type="whole" allowBlank="1" showErrorMessage="1" errorTitle="Pozor!" error="Vložte číselnou hodnotu!" sqref="N26">
      <formula1>0</formula1>
      <formula2>999999</formula2>
    </dataValidation>
    <dataValidation type="whole" allowBlank="1" showErrorMessage="1" errorTitle="Pozor!" error="Vložte číselnou hodnotu!" sqref="N27">
      <formula1>0</formula1>
      <formula2>999999</formula2>
    </dataValidation>
    <dataValidation type="whole" allowBlank="1" showErrorMessage="1" errorTitle="Pozor!" error="Vložte číselnou hodnotu!" sqref="N28">
      <formula1>0</formula1>
      <formula2>999999</formula2>
    </dataValidation>
    <dataValidation type="whole" allowBlank="1" showErrorMessage="1" errorTitle="Pozor!" error="Vložte číselnou hodnotu!" sqref="N29">
      <formula1>0</formula1>
      <formula2>999999</formula2>
    </dataValidation>
    <dataValidation type="whole" allowBlank="1" showErrorMessage="1" errorTitle="Pozor!" error="Vložte číselnou hodnotu!" sqref="N30">
      <formula1>0</formula1>
      <formula2>999999</formula2>
    </dataValidation>
    <dataValidation type="whole" allowBlank="1" showErrorMessage="1" errorTitle="Pozor!" error="Vložte číselnou hodnotu!" sqref="N31">
      <formula1>0</formula1>
      <formula2>999999</formula2>
    </dataValidation>
    <dataValidation type="whole" allowBlank="1" showErrorMessage="1" errorTitle="Pozor!" error="Vložte číselnou hodnotu!" sqref="N32">
      <formula1>0</formula1>
      <formula2>999999</formula2>
    </dataValidation>
    <dataValidation type="whole" allowBlank="1" showErrorMessage="1" errorTitle="Pozor!" error="Vložte číselnou hodnotu!" sqref="N33">
      <formula1>0</formula1>
      <formula2>999999</formula2>
    </dataValidation>
    <dataValidation type="whole" allowBlank="1" showErrorMessage="1" errorTitle="Pozor!" error="Vložte číselnou hodnotu!" sqref="N34">
      <formula1>0</formula1>
      <formula2>999999</formula2>
    </dataValidation>
    <dataValidation type="whole" allowBlank="1" showErrorMessage="1" errorTitle="Pozor!" error="Vložte číselnou hodnotu!" sqref="N35">
      <formula1>0</formula1>
      <formula2>999999</formula2>
    </dataValidation>
    <dataValidation type="whole" allowBlank="1" showErrorMessage="1" errorTitle="Pozor!" error="Vložte číselnou hodnotu!" sqref="N36">
      <formula1>0</formula1>
      <formula2>999999</formula2>
    </dataValidation>
    <dataValidation type="whole" allowBlank="1" showErrorMessage="1" errorTitle="Pozor!" error="Vložte číselnou hodnotu!" sqref="N37">
      <formula1>0</formula1>
      <formula2>999999</formula2>
    </dataValidation>
    <dataValidation type="whole" allowBlank="1" showErrorMessage="1" errorTitle="Pozor!" error="Vložte číselnou hodnotu!" sqref="N38">
      <formula1>0</formula1>
      <formula2>999999</formula2>
    </dataValidation>
    <dataValidation type="whole" allowBlank="1" showErrorMessage="1" errorTitle="Pozor!" error="Vložte číselnou hodnotu!" sqref="N39">
      <formula1>0</formula1>
      <formula2>999999</formula2>
    </dataValidation>
    <dataValidation type="whole" allowBlank="1" showErrorMessage="1" errorTitle="Pozor!" error="Vložte číselnou hodnotu!" sqref="N40">
      <formula1>0</formula1>
      <formula2>999999</formula2>
    </dataValidation>
    <dataValidation type="whole" allowBlank="1" showErrorMessage="1" errorTitle="Pozor!" error="Vložte číselnou hodnotu!" sqref="N41">
      <formula1>0</formula1>
      <formula2>999999</formula2>
    </dataValidation>
    <dataValidation type="whole" allowBlank="1" showErrorMessage="1" errorTitle="Pozor!" error="Vložte číselnou hodnotu!" sqref="N42">
      <formula1>0</formula1>
      <formula2>999999</formula2>
    </dataValidation>
    <dataValidation type="whole" allowBlank="1" showErrorMessage="1" errorTitle="Pozor!" error="Vložte číselnou hodnotu!" sqref="N43">
      <formula1>0</formula1>
      <formula2>999999</formula2>
    </dataValidation>
    <dataValidation type="whole" allowBlank="1" showErrorMessage="1" errorTitle="Pozor!" error="Vložte číselnou hodnotu!" sqref="N44">
      <formula1>0</formula1>
      <formula2>999999</formula2>
    </dataValidation>
    <dataValidation type="whole" allowBlank="1" showErrorMessage="1" errorTitle="Pozor!" error="Vložte číselnou hodnotu!" sqref="N45">
      <formula1>0</formula1>
      <formula2>999999</formula2>
    </dataValidation>
    <dataValidation type="whole" allowBlank="1" showErrorMessage="1" errorTitle="Pozor!" error="Vložte číselnou hodnotu!" sqref="O7">
      <formula1>0</formula1>
      <formula2>999999</formula2>
    </dataValidation>
    <dataValidation type="whole" allowBlank="1" showErrorMessage="1" errorTitle="Pozor!" error="Vložte číselnou hodnotu!" sqref="O8">
      <formula1>0</formula1>
      <formula2>999999</formula2>
    </dataValidation>
    <dataValidation type="whole" allowBlank="1" showErrorMessage="1" errorTitle="Pozor!" error="Vložte číselnou hodnotu!" sqref="O9">
      <formula1>0</formula1>
      <formula2>999999</formula2>
    </dataValidation>
    <dataValidation type="whole" allowBlank="1" showErrorMessage="1" errorTitle="Pozor!" error="Vložte číselnou hodnotu!" sqref="O10">
      <formula1>0</formula1>
      <formula2>999999</formula2>
    </dataValidation>
    <dataValidation type="whole" allowBlank="1" showErrorMessage="1" errorTitle="Pozor!" error="Vložte číselnou hodnotu!" sqref="O11">
      <formula1>0</formula1>
      <formula2>999999</formula2>
    </dataValidation>
    <dataValidation type="whole" allowBlank="1" showErrorMessage="1" errorTitle="Pozor!" error="Vložte číselnou hodnotu!" sqref="O12">
      <formula1>0</formula1>
      <formula2>999999</formula2>
    </dataValidation>
    <dataValidation type="whole" allowBlank="1" showErrorMessage="1" errorTitle="Pozor!" error="Vložte číselnou hodnotu!" sqref="O13">
      <formula1>0</formula1>
      <formula2>999999</formula2>
    </dataValidation>
    <dataValidation type="whole" allowBlank="1" showErrorMessage="1" errorTitle="Pozor!" error="Vložte číselnou hodnotu!" sqref="O14">
      <formula1>0</formula1>
      <formula2>999999</formula2>
    </dataValidation>
    <dataValidation type="whole" allowBlank="1" showErrorMessage="1" errorTitle="Pozor!" error="Vložte číselnou hodnotu!" sqref="O15">
      <formula1>0</formula1>
      <formula2>999999</formula2>
    </dataValidation>
    <dataValidation type="whole" allowBlank="1" showErrorMessage="1" errorTitle="Pozor!" error="Vložte číselnou hodnotu!" sqref="O16">
      <formula1>0</formula1>
      <formula2>999999</formula2>
    </dataValidation>
    <dataValidation type="whole" allowBlank="1" showErrorMessage="1" errorTitle="Pozor!" error="Vložte číselnou hodnotu!" sqref="O17">
      <formula1>0</formula1>
      <formula2>999999</formula2>
    </dataValidation>
    <dataValidation type="whole" allowBlank="1" showErrorMessage="1" errorTitle="Pozor!" error="Vložte číselnou hodnotu!" sqref="O18">
      <formula1>0</formula1>
      <formula2>999999</formula2>
    </dataValidation>
    <dataValidation type="whole" allowBlank="1" showErrorMessage="1" errorTitle="Pozor!" error="Vložte číselnou hodnotu!" sqref="O19">
      <formula1>0</formula1>
      <formula2>999999</formula2>
    </dataValidation>
    <dataValidation type="whole" allowBlank="1" showErrorMessage="1" errorTitle="Pozor!" error="Vložte číselnou hodnotu!" sqref="O20">
      <formula1>0</formula1>
      <formula2>999999</formula2>
    </dataValidation>
    <dataValidation type="whole" allowBlank="1" showErrorMessage="1" errorTitle="Pozor!" error="Vložte číselnou hodnotu!" sqref="O21">
      <formula1>0</formula1>
      <formula2>999999</formula2>
    </dataValidation>
    <dataValidation type="whole" allowBlank="1" showErrorMessage="1" errorTitle="Pozor!" error="Vložte číselnou hodnotu!" sqref="O22">
      <formula1>0</formula1>
      <formula2>999999</formula2>
    </dataValidation>
    <dataValidation type="whole" allowBlank="1" showErrorMessage="1" errorTitle="Pozor!" error="Vložte číselnou hodnotu!" sqref="O23">
      <formula1>0</formula1>
      <formula2>999999</formula2>
    </dataValidation>
    <dataValidation type="whole" allowBlank="1" showErrorMessage="1" errorTitle="Pozor!" error="Vložte číselnou hodnotu!" sqref="O24">
      <formula1>0</formula1>
      <formula2>999999</formula2>
    </dataValidation>
    <dataValidation type="whole" allowBlank="1" showErrorMessage="1" errorTitle="Pozor!" error="Vložte číselnou hodnotu!" sqref="O25">
      <formula1>0</formula1>
      <formula2>999999</formula2>
    </dataValidation>
    <dataValidation type="whole" allowBlank="1" showErrorMessage="1" errorTitle="Pozor!" error="Vložte číselnou hodnotu!" sqref="O26">
      <formula1>0</formula1>
      <formula2>999999</formula2>
    </dataValidation>
    <dataValidation type="whole" allowBlank="1" showErrorMessage="1" errorTitle="Pozor!" error="Vložte číselnou hodnotu!" sqref="O27">
      <formula1>0</formula1>
      <formula2>999999</formula2>
    </dataValidation>
    <dataValidation type="whole" allowBlank="1" showErrorMessage="1" errorTitle="Pozor!" error="Vložte číselnou hodnotu!" sqref="O28">
      <formula1>0</formula1>
      <formula2>999999</formula2>
    </dataValidation>
    <dataValidation type="whole" allowBlank="1" showErrorMessage="1" errorTitle="Pozor!" error="Vložte číselnou hodnotu!" sqref="O29">
      <formula1>0</formula1>
      <formula2>999999</formula2>
    </dataValidation>
    <dataValidation type="whole" allowBlank="1" showErrorMessage="1" errorTitle="Pozor!" error="Vložte číselnou hodnotu!" sqref="O30">
      <formula1>0</formula1>
      <formula2>999999</formula2>
    </dataValidation>
    <dataValidation type="whole" allowBlank="1" showErrorMessage="1" errorTitle="Pozor!" error="Vložte číselnou hodnotu!" sqref="O31">
      <formula1>0</formula1>
      <formula2>999999</formula2>
    </dataValidation>
    <dataValidation type="whole" allowBlank="1" showErrorMessage="1" errorTitle="Pozor!" error="Vložte číselnou hodnotu!" sqref="O32">
      <formula1>0</formula1>
      <formula2>999999</formula2>
    </dataValidation>
    <dataValidation type="whole" allowBlank="1" showErrorMessage="1" errorTitle="Pozor!" error="Vložte číselnou hodnotu!" sqref="O33">
      <formula1>0</formula1>
      <formula2>999999</formula2>
    </dataValidation>
    <dataValidation type="whole" allowBlank="1" showErrorMessage="1" errorTitle="Pozor!" error="Vložte číselnou hodnotu!" sqref="O34">
      <formula1>0</formula1>
      <formula2>999999</formula2>
    </dataValidation>
    <dataValidation type="whole" allowBlank="1" showErrorMessage="1" errorTitle="Pozor!" error="Vložte číselnou hodnotu!" sqref="O35">
      <formula1>0</formula1>
      <formula2>999999</formula2>
    </dataValidation>
    <dataValidation type="whole" allowBlank="1" showErrorMessage="1" errorTitle="Pozor!" error="Vložte číselnou hodnotu!" sqref="O36">
      <formula1>0</formula1>
      <formula2>999999</formula2>
    </dataValidation>
    <dataValidation type="whole" allowBlank="1" showErrorMessage="1" errorTitle="Pozor!" error="Vložte číselnou hodnotu!" sqref="O37">
      <formula1>0</formula1>
      <formula2>999999</formula2>
    </dataValidation>
    <dataValidation type="whole" allowBlank="1" showErrorMessage="1" errorTitle="Pozor!" error="Vložte číselnou hodnotu!" sqref="O38">
      <formula1>0</formula1>
      <formula2>999999</formula2>
    </dataValidation>
    <dataValidation type="whole" allowBlank="1" showErrorMessage="1" errorTitle="Pozor!" error="Vložte číselnou hodnotu!" sqref="O39">
      <formula1>0</formula1>
      <formula2>999999</formula2>
    </dataValidation>
    <dataValidation type="whole" allowBlank="1" showErrorMessage="1" errorTitle="Pozor!" error="Vložte číselnou hodnotu!" sqref="O40">
      <formula1>0</formula1>
      <formula2>999999</formula2>
    </dataValidation>
    <dataValidation type="whole" allowBlank="1" showErrorMessage="1" errorTitle="Pozor!" error="Vložte číselnou hodnotu!" sqref="O41">
      <formula1>0</formula1>
      <formula2>999999</formula2>
    </dataValidation>
    <dataValidation type="whole" allowBlank="1" showErrorMessage="1" errorTitle="Pozor!" error="Vložte číselnou hodnotu!" sqref="O42">
      <formula1>0</formula1>
      <formula2>999999</formula2>
    </dataValidation>
    <dataValidation type="whole" allowBlank="1" showErrorMessage="1" errorTitle="Pozor!" error="Vložte číselnou hodnotu!" sqref="O43">
      <formula1>0</formula1>
      <formula2>999999</formula2>
    </dataValidation>
    <dataValidation type="whole" allowBlank="1" showErrorMessage="1" errorTitle="Pozor!" error="Vložte číselnou hodnotu!" sqref="O44">
      <formula1>0</formula1>
      <formula2>999999</formula2>
    </dataValidation>
    <dataValidation type="whole" allowBlank="1" showErrorMessage="1" errorTitle="Pozor!" error="Vložte číselnou hodnotu!" sqref="O45">
      <formula1>0</formula1>
      <formula2>999999</formula2>
    </dataValidation>
    <dataValidation type="whole" allowBlank="1" showErrorMessage="1" errorTitle="Pozor!" error="Vložte číselnou hodnotu!" sqref="P7">
      <formula1>0</formula1>
      <formula2>999999</formula2>
    </dataValidation>
    <dataValidation type="whole" allowBlank="1" showErrorMessage="1" errorTitle="Pozor!" error="Vložte číselnou hodnotu!" sqref="P8">
      <formula1>0</formula1>
      <formula2>999999</formula2>
    </dataValidation>
    <dataValidation type="whole" allowBlank="1" showErrorMessage="1" errorTitle="Pozor!" error="Vložte číselnou hodnotu!" sqref="P9">
      <formula1>0</formula1>
      <formula2>999999</formula2>
    </dataValidation>
    <dataValidation type="whole" allowBlank="1" showErrorMessage="1" errorTitle="Pozor!" error="Vložte číselnou hodnotu!" sqref="P10">
      <formula1>0</formula1>
      <formula2>999999</formula2>
    </dataValidation>
    <dataValidation type="whole" allowBlank="1" showErrorMessage="1" errorTitle="Pozor!" error="Vložte číselnou hodnotu!" sqref="P11">
      <formula1>0</formula1>
      <formula2>999999</formula2>
    </dataValidation>
    <dataValidation type="whole" allowBlank="1" showErrorMessage="1" errorTitle="Pozor!" error="Vložte číselnou hodnotu!" sqref="P12">
      <formula1>0</formula1>
      <formula2>999999</formula2>
    </dataValidation>
    <dataValidation type="whole" allowBlank="1" showErrorMessage="1" errorTitle="Pozor!" error="Vložte číselnou hodnotu!" sqref="P13">
      <formula1>0</formula1>
      <formula2>999999</formula2>
    </dataValidation>
    <dataValidation type="whole" allowBlank="1" showErrorMessage="1" errorTitle="Pozor!" error="Vložte číselnou hodnotu!" sqref="P14">
      <formula1>0</formula1>
      <formula2>999999</formula2>
    </dataValidation>
    <dataValidation type="whole" allowBlank="1" showErrorMessage="1" errorTitle="Pozor!" error="Vložte číselnou hodnotu!" sqref="P15">
      <formula1>0</formula1>
      <formula2>999999</formula2>
    </dataValidation>
    <dataValidation type="whole" allowBlank="1" showErrorMessage="1" errorTitle="Pozor!" error="Vložte číselnou hodnotu!" sqref="P16">
      <formula1>0</formula1>
      <formula2>999999</formula2>
    </dataValidation>
    <dataValidation type="whole" allowBlank="1" showErrorMessage="1" errorTitle="Pozor!" error="Vložte číselnou hodnotu!" sqref="P17">
      <formula1>0</formula1>
      <formula2>999999</formula2>
    </dataValidation>
    <dataValidation type="whole" allowBlank="1" showErrorMessage="1" errorTitle="Pozor!" error="Vložte číselnou hodnotu!" sqref="P18">
      <formula1>0</formula1>
      <formula2>999999</formula2>
    </dataValidation>
    <dataValidation type="whole" allowBlank="1" showErrorMessage="1" errorTitle="Pozor!" error="Vložte číselnou hodnotu!" sqref="P19">
      <formula1>0</formula1>
      <formula2>999999</formula2>
    </dataValidation>
    <dataValidation type="whole" allowBlank="1" showErrorMessage="1" errorTitle="Pozor!" error="Vložte číselnou hodnotu!" sqref="P20">
      <formula1>0</formula1>
      <formula2>999999</formula2>
    </dataValidation>
    <dataValidation type="whole" allowBlank="1" showErrorMessage="1" errorTitle="Pozor!" error="Vložte číselnou hodnotu!" sqref="P21">
      <formula1>0</formula1>
      <formula2>999999</formula2>
    </dataValidation>
    <dataValidation type="whole" allowBlank="1" showErrorMessage="1" errorTitle="Pozor!" error="Vložte číselnou hodnotu!" sqref="P22">
      <formula1>0</formula1>
      <formula2>999999</formula2>
    </dataValidation>
    <dataValidation type="whole" allowBlank="1" showErrorMessage="1" errorTitle="Pozor!" error="Vložte číselnou hodnotu!" sqref="P23">
      <formula1>0</formula1>
      <formula2>999999</formula2>
    </dataValidation>
    <dataValidation type="whole" allowBlank="1" showErrorMessage="1" errorTitle="Pozor!" error="Vložte číselnou hodnotu!" sqref="P24">
      <formula1>0</formula1>
      <formula2>999999</formula2>
    </dataValidation>
    <dataValidation type="whole" allowBlank="1" showErrorMessage="1" errorTitle="Pozor!" error="Vložte číselnou hodnotu!" sqref="P25">
      <formula1>0</formula1>
      <formula2>999999</formula2>
    </dataValidation>
    <dataValidation type="whole" allowBlank="1" showErrorMessage="1" errorTitle="Pozor!" error="Vložte číselnou hodnotu!" sqref="P26">
      <formula1>0</formula1>
      <formula2>999999</formula2>
    </dataValidation>
    <dataValidation type="whole" allowBlank="1" showErrorMessage="1" errorTitle="Pozor!" error="Vložte číselnou hodnotu!" sqref="P27">
      <formula1>0</formula1>
      <formula2>999999</formula2>
    </dataValidation>
    <dataValidation type="whole" allowBlank="1" showErrorMessage="1" errorTitle="Pozor!" error="Vložte číselnou hodnotu!" sqref="P28">
      <formula1>0</formula1>
      <formula2>999999</formula2>
    </dataValidation>
    <dataValidation type="whole" allowBlank="1" showErrorMessage="1" errorTitle="Pozor!" error="Vložte číselnou hodnotu!" sqref="P29">
      <formula1>0</formula1>
      <formula2>999999</formula2>
    </dataValidation>
    <dataValidation type="whole" allowBlank="1" showErrorMessage="1" errorTitle="Pozor!" error="Vložte číselnou hodnotu!" sqref="P30">
      <formula1>0</formula1>
      <formula2>999999</formula2>
    </dataValidation>
    <dataValidation type="whole" allowBlank="1" showErrorMessage="1" errorTitle="Pozor!" error="Vložte číselnou hodnotu!" sqref="P31">
      <formula1>0</formula1>
      <formula2>999999</formula2>
    </dataValidation>
    <dataValidation type="whole" allowBlank="1" showErrorMessage="1" errorTitle="Pozor!" error="Vložte číselnou hodnotu!" sqref="P32">
      <formula1>0</formula1>
      <formula2>999999</formula2>
    </dataValidation>
    <dataValidation type="whole" allowBlank="1" showErrorMessage="1" errorTitle="Pozor!" error="Vložte číselnou hodnotu!" sqref="P33">
      <formula1>0</formula1>
      <formula2>999999</formula2>
    </dataValidation>
    <dataValidation type="whole" allowBlank="1" showErrorMessage="1" errorTitle="Pozor!" error="Vložte číselnou hodnotu!" sqref="P34">
      <formula1>0</formula1>
      <formula2>999999</formula2>
    </dataValidation>
    <dataValidation type="whole" allowBlank="1" showErrorMessage="1" errorTitle="Pozor!" error="Vložte číselnou hodnotu!" sqref="P35">
      <formula1>0</formula1>
      <formula2>999999</formula2>
    </dataValidation>
    <dataValidation type="whole" allowBlank="1" showErrorMessage="1" errorTitle="Pozor!" error="Vložte číselnou hodnotu!" sqref="P36">
      <formula1>0</formula1>
      <formula2>999999</formula2>
    </dataValidation>
    <dataValidation type="whole" allowBlank="1" showErrorMessage="1" errorTitle="Pozor!" error="Vložte číselnou hodnotu!" sqref="P37">
      <formula1>0</formula1>
      <formula2>999999</formula2>
    </dataValidation>
    <dataValidation type="whole" allowBlank="1" showErrorMessage="1" errorTitle="Pozor!" error="Vložte číselnou hodnotu!" sqref="P38">
      <formula1>0</formula1>
      <formula2>999999</formula2>
    </dataValidation>
    <dataValidation type="whole" allowBlank="1" showErrorMessage="1" errorTitle="Pozor!" error="Vložte číselnou hodnotu!" sqref="P39">
      <formula1>0</formula1>
      <formula2>999999</formula2>
    </dataValidation>
    <dataValidation type="whole" allowBlank="1" showErrorMessage="1" errorTitle="Pozor!" error="Vložte číselnou hodnotu!" sqref="P40">
      <formula1>0</formula1>
      <formula2>999999</formula2>
    </dataValidation>
    <dataValidation type="whole" allowBlank="1" showErrorMessage="1" errorTitle="Pozor!" error="Vložte číselnou hodnotu!" sqref="P41">
      <formula1>0</formula1>
      <formula2>999999</formula2>
    </dataValidation>
    <dataValidation type="whole" allowBlank="1" showErrorMessage="1" errorTitle="Pozor!" error="Vložte číselnou hodnotu!" sqref="P42">
      <formula1>0</formula1>
      <formula2>999999</formula2>
    </dataValidation>
    <dataValidation type="whole" allowBlank="1" showErrorMessage="1" errorTitle="Pozor!" error="Vložte číselnou hodnotu!" sqref="P43">
      <formula1>0</formula1>
      <formula2>999999</formula2>
    </dataValidation>
    <dataValidation type="whole" allowBlank="1" showErrorMessage="1" errorTitle="Pozor!" error="Vložte číselnou hodnotu!" sqref="P44">
      <formula1>0</formula1>
      <formula2>999999</formula2>
    </dataValidation>
    <dataValidation type="whole" allowBlank="1" showErrorMessage="1" errorTitle="Pozor!" error="Vložte číselnou hodnotu!" sqref="P45">
      <formula1>0</formula1>
      <formula2>999999</formula2>
    </dataValidation>
    <dataValidation type="whole" allowBlank="1" showErrorMessage="1" errorTitle="Pozor!" error="Vložte číselnou hodnotu!" sqref="Q7">
      <formula1>0</formula1>
      <formula2>999999</formula2>
    </dataValidation>
    <dataValidation type="whole" allowBlank="1" showErrorMessage="1" errorTitle="Pozor!" error="Vložte číselnou hodnotu!" sqref="Q8">
      <formula1>0</formula1>
      <formula2>999999</formula2>
    </dataValidation>
    <dataValidation type="whole" allowBlank="1" showErrorMessage="1" errorTitle="Pozor!" error="Vložte číselnou hodnotu!" sqref="Q9">
      <formula1>0</formula1>
      <formula2>999999</formula2>
    </dataValidation>
    <dataValidation type="whole" allowBlank="1" showErrorMessage="1" errorTitle="Pozor!" error="Vložte číselnou hodnotu!" sqref="Q10">
      <formula1>0</formula1>
      <formula2>999999</formula2>
    </dataValidation>
    <dataValidation type="whole" allowBlank="1" showErrorMessage="1" errorTitle="Pozor!" error="Vložte číselnou hodnotu!" sqref="Q11">
      <formula1>0</formula1>
      <formula2>999999</formula2>
    </dataValidation>
    <dataValidation type="whole" allowBlank="1" showErrorMessage="1" errorTitle="Pozor!" error="Vložte číselnou hodnotu!" sqref="Q12">
      <formula1>0</formula1>
      <formula2>999999</formula2>
    </dataValidation>
    <dataValidation type="whole" allowBlank="1" showErrorMessage="1" errorTitle="Pozor!" error="Vložte číselnou hodnotu!" sqref="Q13">
      <formula1>0</formula1>
      <formula2>999999</formula2>
    </dataValidation>
    <dataValidation type="whole" allowBlank="1" showErrorMessage="1" errorTitle="Pozor!" error="Vložte číselnou hodnotu!" sqref="Q14">
      <formula1>0</formula1>
      <formula2>999999</formula2>
    </dataValidation>
    <dataValidation type="whole" allowBlank="1" showErrorMessage="1" errorTitle="Pozor!" error="Vložte číselnou hodnotu!" sqref="Q15">
      <formula1>0</formula1>
      <formula2>999999</formula2>
    </dataValidation>
    <dataValidation type="whole" allowBlank="1" showErrorMessage="1" errorTitle="Pozor!" error="Vložte číselnou hodnotu!" sqref="Q16">
      <formula1>0</formula1>
      <formula2>999999</formula2>
    </dataValidation>
    <dataValidation type="whole" allowBlank="1" showErrorMessage="1" errorTitle="Pozor!" error="Vložte číselnou hodnotu!" sqref="Q17">
      <formula1>0</formula1>
      <formula2>999999</formula2>
    </dataValidation>
    <dataValidation type="whole" allowBlank="1" showErrorMessage="1" errorTitle="Pozor!" error="Vložte číselnou hodnotu!" sqref="Q18">
      <formula1>0</formula1>
      <formula2>999999</formula2>
    </dataValidation>
    <dataValidation type="whole" allowBlank="1" showErrorMessage="1" errorTitle="Pozor!" error="Vložte číselnou hodnotu!" sqref="Q19">
      <formula1>0</formula1>
      <formula2>999999</formula2>
    </dataValidation>
    <dataValidation type="whole" allowBlank="1" showErrorMessage="1" errorTitle="Pozor!" error="Vložte číselnou hodnotu!" sqref="Q20">
      <formula1>0</formula1>
      <formula2>999999</formula2>
    </dataValidation>
    <dataValidation type="whole" allowBlank="1" showErrorMessage="1" errorTitle="Pozor!" error="Vložte číselnou hodnotu!" sqref="Q21">
      <formula1>0</formula1>
      <formula2>999999</formula2>
    </dataValidation>
    <dataValidation type="whole" allowBlank="1" showErrorMessage="1" errorTitle="Pozor!" error="Vložte číselnou hodnotu!" sqref="Q22">
      <formula1>0</formula1>
      <formula2>999999</formula2>
    </dataValidation>
    <dataValidation type="whole" allowBlank="1" showErrorMessage="1" errorTitle="Pozor!" error="Vložte číselnou hodnotu!" sqref="Q23">
      <formula1>0</formula1>
      <formula2>999999</formula2>
    </dataValidation>
    <dataValidation type="whole" allowBlank="1" showErrorMessage="1" errorTitle="Pozor!" error="Vložte číselnou hodnotu!" sqref="Q24">
      <formula1>0</formula1>
      <formula2>999999</formula2>
    </dataValidation>
    <dataValidation type="whole" allowBlank="1" showErrorMessage="1" errorTitle="Pozor!" error="Vložte číselnou hodnotu!" sqref="Q25">
      <formula1>0</formula1>
      <formula2>999999</formula2>
    </dataValidation>
    <dataValidation type="whole" allowBlank="1" showErrorMessage="1" errorTitle="Pozor!" error="Vložte číselnou hodnotu!" sqref="Q26">
      <formula1>0</formula1>
      <formula2>999999</formula2>
    </dataValidation>
    <dataValidation type="whole" allowBlank="1" showErrorMessage="1" errorTitle="Pozor!" error="Vložte číselnou hodnotu!" sqref="Q27">
      <formula1>0</formula1>
      <formula2>999999</formula2>
    </dataValidation>
    <dataValidation type="whole" allowBlank="1" showErrorMessage="1" errorTitle="Pozor!" error="Vložte číselnou hodnotu!" sqref="Q28">
      <formula1>0</formula1>
      <formula2>999999</formula2>
    </dataValidation>
    <dataValidation type="whole" allowBlank="1" showErrorMessage="1" errorTitle="Pozor!" error="Vložte číselnou hodnotu!" sqref="Q29">
      <formula1>0</formula1>
      <formula2>999999</formula2>
    </dataValidation>
    <dataValidation type="whole" allowBlank="1" showErrorMessage="1" errorTitle="Pozor!" error="Vložte číselnou hodnotu!" sqref="Q30">
      <formula1>0</formula1>
      <formula2>999999</formula2>
    </dataValidation>
    <dataValidation type="whole" allowBlank="1" showErrorMessage="1" errorTitle="Pozor!" error="Vložte číselnou hodnotu!" sqref="Q31">
      <formula1>0</formula1>
      <formula2>999999</formula2>
    </dataValidation>
    <dataValidation type="whole" allowBlank="1" showErrorMessage="1" errorTitle="Pozor!" error="Vložte číselnou hodnotu!" sqref="Q32">
      <formula1>0</formula1>
      <formula2>999999</formula2>
    </dataValidation>
    <dataValidation type="whole" allowBlank="1" showErrorMessage="1" errorTitle="Pozor!" error="Vložte číselnou hodnotu!" sqref="Q33">
      <formula1>0</formula1>
      <formula2>999999</formula2>
    </dataValidation>
    <dataValidation type="whole" allowBlank="1" showErrorMessage="1" errorTitle="Pozor!" error="Vložte číselnou hodnotu!" sqref="Q34">
      <formula1>0</formula1>
      <formula2>999999</formula2>
    </dataValidation>
    <dataValidation type="whole" allowBlank="1" showErrorMessage="1" errorTitle="Pozor!" error="Vložte číselnou hodnotu!" sqref="Q35">
      <formula1>0</formula1>
      <formula2>999999</formula2>
    </dataValidation>
    <dataValidation type="whole" allowBlank="1" showErrorMessage="1" errorTitle="Pozor!" error="Vložte číselnou hodnotu!" sqref="Q36">
      <formula1>0</formula1>
      <formula2>999999</formula2>
    </dataValidation>
    <dataValidation type="whole" allowBlank="1" showErrorMessage="1" errorTitle="Pozor!" error="Vložte číselnou hodnotu!" sqref="Q37">
      <formula1>0</formula1>
      <formula2>999999</formula2>
    </dataValidation>
    <dataValidation type="whole" allowBlank="1" showErrorMessage="1" errorTitle="Pozor!" error="Vložte číselnou hodnotu!" sqref="Q38">
      <formula1>0</formula1>
      <formula2>999999</formula2>
    </dataValidation>
    <dataValidation type="whole" allowBlank="1" showErrorMessage="1" errorTitle="Pozor!" error="Vložte číselnou hodnotu!" sqref="Q39">
      <formula1>0</formula1>
      <formula2>999999</formula2>
    </dataValidation>
    <dataValidation type="whole" allowBlank="1" showErrorMessage="1" errorTitle="Pozor!" error="Vložte číselnou hodnotu!" sqref="Q40">
      <formula1>0</formula1>
      <formula2>999999</formula2>
    </dataValidation>
    <dataValidation type="whole" allowBlank="1" showErrorMessage="1" errorTitle="Pozor!" error="Vložte číselnou hodnotu!" sqref="Q41">
      <formula1>0</formula1>
      <formula2>999999</formula2>
    </dataValidation>
    <dataValidation type="whole" allowBlank="1" showErrorMessage="1" errorTitle="Pozor!" error="Vložte číselnou hodnotu!" sqref="Q42">
      <formula1>0</formula1>
      <formula2>999999</formula2>
    </dataValidation>
    <dataValidation type="whole" allowBlank="1" showErrorMessage="1" errorTitle="Pozor!" error="Vložte číselnou hodnotu!" sqref="Q43">
      <formula1>0</formula1>
      <formula2>999999</formula2>
    </dataValidation>
    <dataValidation type="whole" allowBlank="1" showErrorMessage="1" errorTitle="Pozor!" error="Vložte číselnou hodnotu!" sqref="Q44">
      <formula1>0</formula1>
      <formula2>999999</formula2>
    </dataValidation>
    <dataValidation type="whole" allowBlank="1" showErrorMessage="1" errorTitle="Pozor!" error="Vložte číselnou hodnotu!" sqref="Q45">
      <formula1>0</formula1>
      <formula2>999999</formula2>
    </dataValidation>
    <dataValidation type="whole" allowBlank="1" showErrorMessage="1" errorTitle="Pozor!" error="Vložte číselnou hodnotu!" sqref="R7">
      <formula1>0</formula1>
      <formula2>999999</formula2>
    </dataValidation>
    <dataValidation type="whole" allowBlank="1" showErrorMessage="1" errorTitle="Pozor!" error="Vložte číselnou hodnotu!" sqref="R8">
      <formula1>0</formula1>
      <formula2>999999</formula2>
    </dataValidation>
    <dataValidation type="whole" allowBlank="1" showErrorMessage="1" errorTitle="Pozor!" error="Vložte číselnou hodnotu!" sqref="R9">
      <formula1>0</formula1>
      <formula2>999999</formula2>
    </dataValidation>
    <dataValidation type="whole" allowBlank="1" showErrorMessage="1" errorTitle="Pozor!" error="Vložte číselnou hodnotu!" sqref="R10">
      <formula1>0</formula1>
      <formula2>999999</formula2>
    </dataValidation>
    <dataValidation type="whole" allowBlank="1" showErrorMessage="1" errorTitle="Pozor!" error="Vložte číselnou hodnotu!" sqref="R11">
      <formula1>0</formula1>
      <formula2>999999</formula2>
    </dataValidation>
    <dataValidation type="whole" allowBlank="1" showErrorMessage="1" errorTitle="Pozor!" error="Vložte číselnou hodnotu!" sqref="R12">
      <formula1>0</formula1>
      <formula2>999999</formula2>
    </dataValidation>
    <dataValidation type="whole" allowBlank="1" showErrorMessage="1" errorTitle="Pozor!" error="Vložte číselnou hodnotu!" sqref="R13">
      <formula1>0</formula1>
      <formula2>999999</formula2>
    </dataValidation>
    <dataValidation type="whole" allowBlank="1" showErrorMessage="1" errorTitle="Pozor!" error="Vložte číselnou hodnotu!" sqref="R14">
      <formula1>0</formula1>
      <formula2>999999</formula2>
    </dataValidation>
    <dataValidation type="whole" allowBlank="1" showErrorMessage="1" errorTitle="Pozor!" error="Vložte číselnou hodnotu!" sqref="R15">
      <formula1>0</formula1>
      <formula2>999999</formula2>
    </dataValidation>
    <dataValidation type="whole" allowBlank="1" showErrorMessage="1" errorTitle="Pozor!" error="Vložte číselnou hodnotu!" sqref="R16">
      <formula1>0</formula1>
      <formula2>999999</formula2>
    </dataValidation>
    <dataValidation type="whole" allowBlank="1" showErrorMessage="1" errorTitle="Pozor!" error="Vložte číselnou hodnotu!" sqref="R17">
      <formula1>0</formula1>
      <formula2>999999</formula2>
    </dataValidation>
    <dataValidation type="whole" allowBlank="1" showErrorMessage="1" errorTitle="Pozor!" error="Vložte číselnou hodnotu!" sqref="R18">
      <formula1>0</formula1>
      <formula2>999999</formula2>
    </dataValidation>
    <dataValidation type="whole" allowBlank="1" showErrorMessage="1" errorTitle="Pozor!" error="Vložte číselnou hodnotu!" sqref="R19">
      <formula1>0</formula1>
      <formula2>999999</formula2>
    </dataValidation>
    <dataValidation type="whole" allowBlank="1" showErrorMessage="1" errorTitle="Pozor!" error="Vložte číselnou hodnotu!" sqref="R20">
      <formula1>0</formula1>
      <formula2>999999</formula2>
    </dataValidation>
    <dataValidation type="whole" allowBlank="1" showErrorMessage="1" errorTitle="Pozor!" error="Vložte číselnou hodnotu!" sqref="R21">
      <formula1>0</formula1>
      <formula2>999999</formula2>
    </dataValidation>
    <dataValidation type="whole" allowBlank="1" showErrorMessage="1" errorTitle="Pozor!" error="Vložte číselnou hodnotu!" sqref="R22">
      <formula1>0</formula1>
      <formula2>999999</formula2>
    </dataValidation>
    <dataValidation type="whole" allowBlank="1" showErrorMessage="1" errorTitle="Pozor!" error="Vložte číselnou hodnotu!" sqref="R23">
      <formula1>0</formula1>
      <formula2>999999</formula2>
    </dataValidation>
    <dataValidation type="whole" allowBlank="1" showErrorMessage="1" errorTitle="Pozor!" error="Vložte číselnou hodnotu!" sqref="R24">
      <formula1>0</formula1>
      <formula2>999999</formula2>
    </dataValidation>
    <dataValidation type="whole" allowBlank="1" showErrorMessage="1" errorTitle="Pozor!" error="Vložte číselnou hodnotu!" sqref="R25">
      <formula1>0</formula1>
      <formula2>999999</formula2>
    </dataValidation>
    <dataValidation type="whole" allowBlank="1" showErrorMessage="1" errorTitle="Pozor!" error="Vložte číselnou hodnotu!" sqref="R26">
      <formula1>0</formula1>
      <formula2>999999</formula2>
    </dataValidation>
    <dataValidation type="whole" allowBlank="1" showErrorMessage="1" errorTitle="Pozor!" error="Vložte číselnou hodnotu!" sqref="R27">
      <formula1>0</formula1>
      <formula2>999999</formula2>
    </dataValidation>
    <dataValidation type="whole" allowBlank="1" showErrorMessage="1" errorTitle="Pozor!" error="Vložte číselnou hodnotu!" sqref="R28">
      <formula1>0</formula1>
      <formula2>999999</formula2>
    </dataValidation>
    <dataValidation type="whole" allowBlank="1" showErrorMessage="1" errorTitle="Pozor!" error="Vložte číselnou hodnotu!" sqref="R29">
      <formula1>0</formula1>
      <formula2>999999</formula2>
    </dataValidation>
    <dataValidation type="whole" allowBlank="1" showErrorMessage="1" errorTitle="Pozor!" error="Vložte číselnou hodnotu!" sqref="R30">
      <formula1>0</formula1>
      <formula2>999999</formula2>
    </dataValidation>
    <dataValidation type="whole" allowBlank="1" showErrorMessage="1" errorTitle="Pozor!" error="Vložte číselnou hodnotu!" sqref="R31">
      <formula1>0</formula1>
      <formula2>999999</formula2>
    </dataValidation>
    <dataValidation type="whole" allowBlank="1" showErrorMessage="1" errorTitle="Pozor!" error="Vložte číselnou hodnotu!" sqref="R32">
      <formula1>0</formula1>
      <formula2>999999</formula2>
    </dataValidation>
    <dataValidation type="whole" allowBlank="1" showErrorMessage="1" errorTitle="Pozor!" error="Vložte číselnou hodnotu!" sqref="R33">
      <formula1>0</formula1>
      <formula2>999999</formula2>
    </dataValidation>
    <dataValidation type="whole" allowBlank="1" showErrorMessage="1" errorTitle="Pozor!" error="Vložte číselnou hodnotu!" sqref="R34">
      <formula1>0</formula1>
      <formula2>999999</formula2>
    </dataValidation>
    <dataValidation type="whole" allowBlank="1" showErrorMessage="1" errorTitle="Pozor!" error="Vložte číselnou hodnotu!" sqref="R35">
      <formula1>0</formula1>
      <formula2>999999</formula2>
    </dataValidation>
    <dataValidation type="whole" allowBlank="1" showErrorMessage="1" errorTitle="Pozor!" error="Vložte číselnou hodnotu!" sqref="R36">
      <formula1>0</formula1>
      <formula2>999999</formula2>
    </dataValidation>
    <dataValidation type="whole" allowBlank="1" showErrorMessage="1" errorTitle="Pozor!" error="Vložte číselnou hodnotu!" sqref="R37">
      <formula1>0</formula1>
      <formula2>999999</formula2>
    </dataValidation>
    <dataValidation type="whole" allowBlank="1" showErrorMessage="1" errorTitle="Pozor!" error="Vložte číselnou hodnotu!" sqref="R38">
      <formula1>0</formula1>
      <formula2>999999</formula2>
    </dataValidation>
    <dataValidation type="whole" allowBlank="1" showErrorMessage="1" errorTitle="Pozor!" error="Vložte číselnou hodnotu!" sqref="R39">
      <formula1>0</formula1>
      <formula2>999999</formula2>
    </dataValidation>
    <dataValidation type="whole" allowBlank="1" showErrorMessage="1" errorTitle="Pozor!" error="Vložte číselnou hodnotu!" sqref="R40">
      <formula1>0</formula1>
      <formula2>999999</formula2>
    </dataValidation>
    <dataValidation type="whole" allowBlank="1" showErrorMessage="1" errorTitle="Pozor!" error="Vložte číselnou hodnotu!" sqref="R41">
      <formula1>0</formula1>
      <formula2>999999</formula2>
    </dataValidation>
    <dataValidation type="whole" allowBlank="1" showErrorMessage="1" errorTitle="Pozor!" error="Vložte číselnou hodnotu!" sqref="R42">
      <formula1>0</formula1>
      <formula2>999999</formula2>
    </dataValidation>
    <dataValidation type="whole" allowBlank="1" showErrorMessage="1" errorTitle="Pozor!" error="Vložte číselnou hodnotu!" sqref="R43">
      <formula1>0</formula1>
      <formula2>999999</formula2>
    </dataValidation>
    <dataValidation type="whole" allowBlank="1" showErrorMessage="1" errorTitle="Pozor!" error="Vložte číselnou hodnotu!" sqref="R44">
      <formula1>0</formula1>
      <formula2>999999</formula2>
    </dataValidation>
    <dataValidation type="whole" allowBlank="1" showErrorMessage="1" errorTitle="Pozor!" error="Vložte číselnou hodnotu!" sqref="R45">
      <formula1>0</formula1>
      <formula2>999999</formula2>
    </dataValidation>
    <dataValidation type="whole" allowBlank="1" showErrorMessage="1" errorTitle="Pozor!" error="Vložte číselnou hodnotu!" sqref="S7">
      <formula1>0</formula1>
      <formula2>999999</formula2>
    </dataValidation>
    <dataValidation type="whole" allowBlank="1" showErrorMessage="1" errorTitle="Pozor!" error="Vložte číselnou hodnotu!" sqref="S8">
      <formula1>0</formula1>
      <formula2>999999</formula2>
    </dataValidation>
    <dataValidation type="whole" allowBlank="1" showErrorMessage="1" errorTitle="Pozor!" error="Vložte číselnou hodnotu!" sqref="S9">
      <formula1>0</formula1>
      <formula2>999999</formula2>
    </dataValidation>
    <dataValidation type="whole" allowBlank="1" showErrorMessage="1" errorTitle="Pozor!" error="Vložte číselnou hodnotu!" sqref="S10">
      <formula1>0</formula1>
      <formula2>999999</formula2>
    </dataValidation>
    <dataValidation type="whole" allowBlank="1" showErrorMessage="1" errorTitle="Pozor!" error="Vložte číselnou hodnotu!" sqref="S11">
      <formula1>0</formula1>
      <formula2>999999</formula2>
    </dataValidation>
    <dataValidation type="whole" allowBlank="1" showErrorMessage="1" errorTitle="Pozor!" error="Vložte číselnou hodnotu!" sqref="S12">
      <formula1>0</formula1>
      <formula2>999999</formula2>
    </dataValidation>
    <dataValidation type="whole" allowBlank="1" showErrorMessage="1" errorTitle="Pozor!" error="Vložte číselnou hodnotu!" sqref="S13">
      <formula1>0</formula1>
      <formula2>999999</formula2>
    </dataValidation>
    <dataValidation type="whole" allowBlank="1" showErrorMessage="1" errorTitle="Pozor!" error="Vložte číselnou hodnotu!" sqref="S14">
      <formula1>0</formula1>
      <formula2>999999</formula2>
    </dataValidation>
    <dataValidation type="whole" allowBlank="1" showErrorMessage="1" errorTitle="Pozor!" error="Vložte číselnou hodnotu!" sqref="S15">
      <formula1>0</formula1>
      <formula2>999999</formula2>
    </dataValidation>
    <dataValidation type="whole" allowBlank="1" showErrorMessage="1" errorTitle="Pozor!" error="Vložte číselnou hodnotu!" sqref="S16">
      <formula1>0</formula1>
      <formula2>999999</formula2>
    </dataValidation>
    <dataValidation type="whole" allowBlank="1" showErrorMessage="1" errorTitle="Pozor!" error="Vložte číselnou hodnotu!" sqref="S17">
      <formula1>0</formula1>
      <formula2>999999</formula2>
    </dataValidation>
    <dataValidation type="whole" allowBlank="1" showErrorMessage="1" errorTitle="Pozor!" error="Vložte číselnou hodnotu!" sqref="S18">
      <formula1>0</formula1>
      <formula2>999999</formula2>
    </dataValidation>
    <dataValidation type="whole" allowBlank="1" showErrorMessage="1" errorTitle="Pozor!" error="Vložte číselnou hodnotu!" sqref="S19">
      <formula1>0</formula1>
      <formula2>999999</formula2>
    </dataValidation>
    <dataValidation type="whole" allowBlank="1" showErrorMessage="1" errorTitle="Pozor!" error="Vložte číselnou hodnotu!" sqref="S20">
      <formula1>0</formula1>
      <formula2>999999</formula2>
    </dataValidation>
    <dataValidation type="whole" allowBlank="1" showErrorMessage="1" errorTitle="Pozor!" error="Vložte číselnou hodnotu!" sqref="S21">
      <formula1>0</formula1>
      <formula2>999999</formula2>
    </dataValidation>
    <dataValidation type="whole" allowBlank="1" showErrorMessage="1" errorTitle="Pozor!" error="Vložte číselnou hodnotu!" sqref="S22">
      <formula1>0</formula1>
      <formula2>999999</formula2>
    </dataValidation>
    <dataValidation type="whole" allowBlank="1" showErrorMessage="1" errorTitle="Pozor!" error="Vložte číselnou hodnotu!" sqref="S23">
      <formula1>0</formula1>
      <formula2>999999</formula2>
    </dataValidation>
    <dataValidation type="whole" allowBlank="1" showErrorMessage="1" errorTitle="Pozor!" error="Vložte číselnou hodnotu!" sqref="S24">
      <formula1>0</formula1>
      <formula2>999999</formula2>
    </dataValidation>
    <dataValidation type="whole" allowBlank="1" showErrorMessage="1" errorTitle="Pozor!" error="Vložte číselnou hodnotu!" sqref="S25">
      <formula1>0</formula1>
      <formula2>999999</formula2>
    </dataValidation>
    <dataValidation type="whole" allowBlank="1" showErrorMessage="1" errorTitle="Pozor!" error="Vložte číselnou hodnotu!" sqref="S26">
      <formula1>0</formula1>
      <formula2>999999</formula2>
    </dataValidation>
    <dataValidation type="whole" allowBlank="1" showErrorMessage="1" errorTitle="Pozor!" error="Vložte číselnou hodnotu!" sqref="S27">
      <formula1>0</formula1>
      <formula2>999999</formula2>
    </dataValidation>
    <dataValidation type="whole" allowBlank="1" showErrorMessage="1" errorTitle="Pozor!" error="Vložte číselnou hodnotu!" sqref="S28">
      <formula1>0</formula1>
      <formula2>999999</formula2>
    </dataValidation>
    <dataValidation type="whole" allowBlank="1" showErrorMessage="1" errorTitle="Pozor!" error="Vložte číselnou hodnotu!" sqref="S29">
      <formula1>0</formula1>
      <formula2>999999</formula2>
    </dataValidation>
    <dataValidation type="whole" allowBlank="1" showErrorMessage="1" errorTitle="Pozor!" error="Vložte číselnou hodnotu!" sqref="S30">
      <formula1>0</formula1>
      <formula2>999999</formula2>
    </dataValidation>
    <dataValidation type="whole" allowBlank="1" showErrorMessage="1" errorTitle="Pozor!" error="Vložte číselnou hodnotu!" sqref="S31">
      <formula1>0</formula1>
      <formula2>999999</formula2>
    </dataValidation>
    <dataValidation type="whole" allowBlank="1" showErrorMessage="1" errorTitle="Pozor!" error="Vložte číselnou hodnotu!" sqref="S32">
      <formula1>0</formula1>
      <formula2>999999</formula2>
    </dataValidation>
    <dataValidation type="whole" allowBlank="1" showErrorMessage="1" errorTitle="Pozor!" error="Vložte číselnou hodnotu!" sqref="S33">
      <formula1>0</formula1>
      <formula2>999999</formula2>
    </dataValidation>
    <dataValidation type="whole" allowBlank="1" showErrorMessage="1" errorTitle="Pozor!" error="Vložte číselnou hodnotu!" sqref="S34">
      <formula1>0</formula1>
      <formula2>999999</formula2>
    </dataValidation>
    <dataValidation type="whole" allowBlank="1" showErrorMessage="1" errorTitle="Pozor!" error="Vložte číselnou hodnotu!" sqref="S35">
      <formula1>0</formula1>
      <formula2>999999</formula2>
    </dataValidation>
    <dataValidation type="whole" allowBlank="1" showErrorMessage="1" errorTitle="Pozor!" error="Vložte číselnou hodnotu!" sqref="S36">
      <formula1>0</formula1>
      <formula2>999999</formula2>
    </dataValidation>
    <dataValidation type="whole" allowBlank="1" showErrorMessage="1" errorTitle="Pozor!" error="Vložte číselnou hodnotu!" sqref="S37">
      <formula1>0</formula1>
      <formula2>999999</formula2>
    </dataValidation>
    <dataValidation type="whole" allowBlank="1" showErrorMessage="1" errorTitle="Pozor!" error="Vložte číselnou hodnotu!" sqref="S38">
      <formula1>0</formula1>
      <formula2>999999</formula2>
    </dataValidation>
    <dataValidation type="whole" allowBlank="1" showErrorMessage="1" errorTitle="Pozor!" error="Vložte číselnou hodnotu!" sqref="S39">
      <formula1>0</formula1>
      <formula2>999999</formula2>
    </dataValidation>
    <dataValidation type="whole" allowBlank="1" showErrorMessage="1" errorTitle="Pozor!" error="Vložte číselnou hodnotu!" sqref="S40">
      <formula1>0</formula1>
      <formula2>999999</formula2>
    </dataValidation>
    <dataValidation type="whole" allowBlank="1" showErrorMessage="1" errorTitle="Pozor!" error="Vložte číselnou hodnotu!" sqref="S41">
      <formula1>0</formula1>
      <formula2>999999</formula2>
    </dataValidation>
    <dataValidation type="whole" allowBlank="1" showErrorMessage="1" errorTitle="Pozor!" error="Vložte číselnou hodnotu!" sqref="S42">
      <formula1>0</formula1>
      <formula2>999999</formula2>
    </dataValidation>
    <dataValidation type="whole" allowBlank="1" showErrorMessage="1" errorTitle="Pozor!" error="Vložte číselnou hodnotu!" sqref="S43">
      <formula1>0</formula1>
      <formula2>999999</formula2>
    </dataValidation>
    <dataValidation type="whole" allowBlank="1" showErrorMessage="1" errorTitle="Pozor!" error="Vložte číselnou hodnotu!" sqref="S44">
      <formula1>0</formula1>
      <formula2>999999</formula2>
    </dataValidation>
    <dataValidation type="whole" allowBlank="1" showErrorMessage="1" errorTitle="Pozor!" error="Vložte číselnou hodnotu!" sqref="S45">
      <formula1>0</formula1>
      <formula2>999999</formula2>
    </dataValidation>
    <dataValidation type="whole" allowBlank="1" showErrorMessage="1" errorTitle="Pozor!" error="Vložte číselnou hodnotu!" sqref="T7">
      <formula1>0</formula1>
      <formula2>999999</formula2>
    </dataValidation>
    <dataValidation type="whole" allowBlank="1" showErrorMessage="1" errorTitle="Pozor!" error="Vložte číselnou hodnotu!" sqref="T8">
      <formula1>0</formula1>
      <formula2>999999</formula2>
    </dataValidation>
    <dataValidation type="whole" allowBlank="1" showErrorMessage="1" errorTitle="Pozor!" error="Vložte číselnou hodnotu!" sqref="T9">
      <formula1>0</formula1>
      <formula2>999999</formula2>
    </dataValidation>
    <dataValidation type="whole" allowBlank="1" showErrorMessage="1" errorTitle="Pozor!" error="Vložte číselnou hodnotu!" sqref="T10">
      <formula1>0</formula1>
      <formula2>999999</formula2>
    </dataValidation>
    <dataValidation type="whole" allowBlank="1" showErrorMessage="1" errorTitle="Pozor!" error="Vložte číselnou hodnotu!" sqref="T11">
      <formula1>0</formula1>
      <formula2>999999</formula2>
    </dataValidation>
    <dataValidation type="whole" allowBlank="1" showErrorMessage="1" errorTitle="Pozor!" error="Vložte číselnou hodnotu!" sqref="T12">
      <formula1>0</formula1>
      <formula2>999999</formula2>
    </dataValidation>
    <dataValidation type="whole" allowBlank="1" showErrorMessage="1" errorTitle="Pozor!" error="Vložte číselnou hodnotu!" sqref="T13">
      <formula1>0</formula1>
      <formula2>999999</formula2>
    </dataValidation>
    <dataValidation type="whole" allowBlank="1" showErrorMessage="1" errorTitle="Pozor!" error="Vložte číselnou hodnotu!" sqref="T14">
      <formula1>0</formula1>
      <formula2>999999</formula2>
    </dataValidation>
    <dataValidation type="whole" allowBlank="1" showErrorMessage="1" errorTitle="Pozor!" error="Vložte číselnou hodnotu!" sqref="T15">
      <formula1>0</formula1>
      <formula2>999999</formula2>
    </dataValidation>
    <dataValidation type="whole" allowBlank="1" showErrorMessage="1" errorTitle="Pozor!" error="Vložte číselnou hodnotu!" sqref="T16">
      <formula1>0</formula1>
      <formula2>999999</formula2>
    </dataValidation>
    <dataValidation type="whole" allowBlank="1" showErrorMessage="1" errorTitle="Pozor!" error="Vložte číselnou hodnotu!" sqref="T17">
      <formula1>0</formula1>
      <formula2>999999</formula2>
    </dataValidation>
    <dataValidation type="whole" allowBlank="1" showErrorMessage="1" errorTitle="Pozor!" error="Vložte číselnou hodnotu!" sqref="T18">
      <formula1>0</formula1>
      <formula2>999999</formula2>
    </dataValidation>
    <dataValidation type="whole" allowBlank="1" showErrorMessage="1" errorTitle="Pozor!" error="Vložte číselnou hodnotu!" sqref="T19">
      <formula1>0</formula1>
      <formula2>999999</formula2>
    </dataValidation>
    <dataValidation type="whole" allowBlank="1" showErrorMessage="1" errorTitle="Pozor!" error="Vložte číselnou hodnotu!" sqref="T20">
      <formula1>0</formula1>
      <formula2>999999</formula2>
    </dataValidation>
    <dataValidation type="whole" allowBlank="1" showErrorMessage="1" errorTitle="Pozor!" error="Vložte číselnou hodnotu!" sqref="T21">
      <formula1>0</formula1>
      <formula2>999999</formula2>
    </dataValidation>
    <dataValidation type="whole" allowBlank="1" showErrorMessage="1" errorTitle="Pozor!" error="Vložte číselnou hodnotu!" sqref="T22">
      <formula1>0</formula1>
      <formula2>999999</formula2>
    </dataValidation>
    <dataValidation type="whole" allowBlank="1" showErrorMessage="1" errorTitle="Pozor!" error="Vložte číselnou hodnotu!" sqref="T23">
      <formula1>0</formula1>
      <formula2>999999</formula2>
    </dataValidation>
    <dataValidation type="whole" allowBlank="1" showErrorMessage="1" errorTitle="Pozor!" error="Vložte číselnou hodnotu!" sqref="T24">
      <formula1>0</formula1>
      <formula2>999999</formula2>
    </dataValidation>
    <dataValidation type="whole" allowBlank="1" showErrorMessage="1" errorTitle="Pozor!" error="Vložte číselnou hodnotu!" sqref="T25">
      <formula1>0</formula1>
      <formula2>999999</formula2>
    </dataValidation>
    <dataValidation type="whole" allowBlank="1" showErrorMessage="1" errorTitle="Pozor!" error="Vložte číselnou hodnotu!" sqref="T26">
      <formula1>0</formula1>
      <formula2>999999</formula2>
    </dataValidation>
    <dataValidation type="whole" allowBlank="1" showErrorMessage="1" errorTitle="Pozor!" error="Vložte číselnou hodnotu!" sqref="T27">
      <formula1>0</formula1>
      <formula2>999999</formula2>
    </dataValidation>
    <dataValidation type="whole" allowBlank="1" showErrorMessage="1" errorTitle="Pozor!" error="Vložte číselnou hodnotu!" sqref="T28">
      <formula1>0</formula1>
      <formula2>999999</formula2>
    </dataValidation>
    <dataValidation type="whole" allowBlank="1" showErrorMessage="1" errorTitle="Pozor!" error="Vložte číselnou hodnotu!" sqref="T29">
      <formula1>0</formula1>
      <formula2>999999</formula2>
    </dataValidation>
    <dataValidation type="whole" allowBlank="1" showErrorMessage="1" errorTitle="Pozor!" error="Vložte číselnou hodnotu!" sqref="T30">
      <formula1>0</formula1>
      <formula2>999999</formula2>
    </dataValidation>
    <dataValidation type="whole" allowBlank="1" showErrorMessage="1" errorTitle="Pozor!" error="Vložte číselnou hodnotu!" sqref="T31">
      <formula1>0</formula1>
      <formula2>999999</formula2>
    </dataValidation>
    <dataValidation type="whole" allowBlank="1" showErrorMessage="1" errorTitle="Pozor!" error="Vložte číselnou hodnotu!" sqref="T32">
      <formula1>0</formula1>
      <formula2>999999</formula2>
    </dataValidation>
    <dataValidation type="whole" allowBlank="1" showErrorMessage="1" errorTitle="Pozor!" error="Vložte číselnou hodnotu!" sqref="T33">
      <formula1>0</formula1>
      <formula2>999999</formula2>
    </dataValidation>
    <dataValidation type="whole" allowBlank="1" showErrorMessage="1" errorTitle="Pozor!" error="Vložte číselnou hodnotu!" sqref="T34">
      <formula1>0</formula1>
      <formula2>999999</formula2>
    </dataValidation>
    <dataValidation type="whole" allowBlank="1" showErrorMessage="1" errorTitle="Pozor!" error="Vložte číselnou hodnotu!" sqref="T35">
      <formula1>0</formula1>
      <formula2>999999</formula2>
    </dataValidation>
    <dataValidation type="whole" allowBlank="1" showErrorMessage="1" errorTitle="Pozor!" error="Vložte číselnou hodnotu!" sqref="T36">
      <formula1>0</formula1>
      <formula2>999999</formula2>
    </dataValidation>
    <dataValidation type="whole" allowBlank="1" showErrorMessage="1" errorTitle="Pozor!" error="Vložte číselnou hodnotu!" sqref="T37">
      <formula1>0</formula1>
      <formula2>999999</formula2>
    </dataValidation>
    <dataValidation type="whole" allowBlank="1" showErrorMessage="1" errorTitle="Pozor!" error="Vložte číselnou hodnotu!" sqref="T38">
      <formula1>0</formula1>
      <formula2>999999</formula2>
    </dataValidation>
    <dataValidation type="whole" allowBlank="1" showErrorMessage="1" errorTitle="Pozor!" error="Vložte číselnou hodnotu!" sqref="T39">
      <formula1>0</formula1>
      <formula2>999999</formula2>
    </dataValidation>
    <dataValidation type="whole" allowBlank="1" showErrorMessage="1" errorTitle="Pozor!" error="Vložte číselnou hodnotu!" sqref="T40">
      <formula1>0</formula1>
      <formula2>999999</formula2>
    </dataValidation>
    <dataValidation type="whole" allowBlank="1" showErrorMessage="1" errorTitle="Pozor!" error="Vložte číselnou hodnotu!" sqref="T41">
      <formula1>0</formula1>
      <formula2>999999</formula2>
    </dataValidation>
    <dataValidation type="whole" allowBlank="1" showErrorMessage="1" errorTitle="Pozor!" error="Vložte číselnou hodnotu!" sqref="T42">
      <formula1>0</formula1>
      <formula2>999999</formula2>
    </dataValidation>
    <dataValidation type="whole" allowBlank="1" showErrorMessage="1" errorTitle="Pozor!" error="Vložte číselnou hodnotu!" sqref="T43">
      <formula1>0</formula1>
      <formula2>999999</formula2>
    </dataValidation>
    <dataValidation type="whole" allowBlank="1" showErrorMessage="1" errorTitle="Pozor!" error="Vložte číselnou hodnotu!" sqref="T44">
      <formula1>0</formula1>
      <formula2>999999</formula2>
    </dataValidation>
    <dataValidation type="whole" allowBlank="1" showErrorMessage="1" errorTitle="Pozor!" error="Vložte číselnou hodnotu!" sqref="T45">
      <formula1>0</formula1>
      <formula2>999999</formula2>
    </dataValidation>
  </dataValidations>
  <printOptions horizontalCentered="1"/>
  <pageMargins left="0.17" right="0" top="0.22" bottom="0.1968503937007874" header="0.5118110236220472" footer="0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showGridLines="0" zoomScale="75" zoomScaleNormal="75" zoomScalePageLayoutView="75" workbookViewId="0" topLeftCell="A1">
      <selection activeCell="A1" sqref="A1"/>
    </sheetView>
  </sheetViews>
  <sheetFormatPr defaultColWidth="9.00390625" defaultRowHeight="12.75"/>
  <cols>
    <col min="1" max="1" width="1.75390625" style="7" customWidth="1"/>
    <col min="2" max="2" width="20.875" style="7" customWidth="1"/>
    <col min="3" max="3" width="7.125" style="7" customWidth="1"/>
    <col min="4" max="4" width="15.375" style="7" customWidth="1"/>
    <col min="5" max="5" width="21.75390625" style="7" customWidth="1"/>
    <col min="6" max="6" width="9.875" style="7" customWidth="1"/>
    <col min="7" max="7" width="9.625" style="7" customWidth="1"/>
    <col min="8" max="8" width="10.00390625" style="7" customWidth="1"/>
    <col min="9" max="9" width="11.00390625" style="7" customWidth="1"/>
    <col min="10" max="10" width="10.625" style="7" customWidth="1"/>
    <col min="11" max="11" width="6.00390625" style="7" customWidth="1"/>
    <col min="12" max="12" width="6.75390625" style="7" customWidth="1"/>
    <col min="13" max="13" width="5.25390625" style="7" customWidth="1"/>
    <col min="14" max="14" width="14.00390625" style="7" customWidth="1"/>
    <col min="15" max="15" width="2.625" style="7" customWidth="1"/>
    <col min="16" max="16" width="6.875" style="7" customWidth="1"/>
    <col min="17" max="17" width="26.125" style="7" customWidth="1"/>
    <col min="18" max="18" width="1.75390625" style="7" customWidth="1"/>
    <col min="19" max="19" width="0" style="7" hidden="1" customWidth="1"/>
  </cols>
  <sheetData>
    <row r="1" spans="2:17" ht="18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76"/>
      <c r="O1" s="76"/>
      <c r="P1" s="76"/>
      <c r="Q1" s="76" t="s">
        <v>422</v>
      </c>
    </row>
    <row r="2" spans="2:17" ht="33" customHeight="1">
      <c r="B2" s="43" t="s">
        <v>423</v>
      </c>
      <c r="C2" s="43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ht="15" customHeight="1">
      <c r="B3" s="492"/>
      <c r="C3" s="537"/>
      <c r="D3" s="669"/>
      <c r="E3" s="670"/>
      <c r="F3" s="488" t="s">
        <v>27</v>
      </c>
      <c r="G3" s="661" t="s">
        <v>294</v>
      </c>
      <c r="H3" s="479" t="s">
        <v>424</v>
      </c>
      <c r="I3" s="502"/>
      <c r="J3" s="502"/>
      <c r="K3" s="502"/>
      <c r="L3" s="502"/>
      <c r="M3" s="502"/>
      <c r="N3" s="480"/>
      <c r="O3" s="25"/>
      <c r="P3" s="25"/>
      <c r="Q3" s="25"/>
    </row>
    <row r="4" spans="2:17" ht="15" customHeight="1" hidden="1">
      <c r="B4" s="658"/>
      <c r="C4" s="666"/>
      <c r="D4" s="671"/>
      <c r="E4" s="672"/>
      <c r="F4" s="489"/>
      <c r="G4" s="661"/>
      <c r="H4" s="60"/>
      <c r="I4" s="61"/>
      <c r="J4" s="61"/>
      <c r="K4" s="61"/>
      <c r="L4" s="61"/>
      <c r="M4" s="61"/>
      <c r="N4" s="62"/>
      <c r="O4" s="25"/>
      <c r="P4" s="25"/>
      <c r="Q4" s="25"/>
    </row>
    <row r="5" spans="2:17" ht="22.5" customHeight="1">
      <c r="B5" s="494"/>
      <c r="C5" s="673"/>
      <c r="D5" s="674"/>
      <c r="E5" s="675"/>
      <c r="F5" s="490"/>
      <c r="G5" s="661"/>
      <c r="H5" s="4" t="s">
        <v>425</v>
      </c>
      <c r="I5" s="4" t="s">
        <v>426</v>
      </c>
      <c r="J5" s="2" t="s">
        <v>427</v>
      </c>
      <c r="K5" s="477" t="s">
        <v>428</v>
      </c>
      <c r="L5" s="478"/>
      <c r="M5" s="477" t="s">
        <v>429</v>
      </c>
      <c r="N5" s="478"/>
      <c r="O5" s="6"/>
      <c r="P5" s="6"/>
      <c r="Q5" s="6"/>
    </row>
    <row r="6" spans="2:17" ht="24" customHeight="1" hidden="1">
      <c r="B6" s="60" t="s">
        <v>31</v>
      </c>
      <c r="C6" s="61"/>
      <c r="D6" s="62"/>
      <c r="E6" s="62"/>
      <c r="F6" s="4" t="s">
        <v>32</v>
      </c>
      <c r="G6" s="4">
        <v>1</v>
      </c>
      <c r="H6" s="4">
        <v>2</v>
      </c>
      <c r="I6" s="4">
        <v>3</v>
      </c>
      <c r="J6" s="4">
        <v>4</v>
      </c>
      <c r="K6" s="4">
        <v>5</v>
      </c>
      <c r="L6" s="4"/>
      <c r="M6" s="4"/>
      <c r="N6" s="4">
        <v>6</v>
      </c>
      <c r="O6" s="6"/>
      <c r="P6" s="6"/>
      <c r="Q6" s="6"/>
    </row>
    <row r="7" spans="2:17" ht="25.5" customHeight="1" hidden="1">
      <c r="B7" s="63" t="s">
        <v>430</v>
      </c>
      <c r="C7" s="63"/>
      <c r="D7" s="63"/>
      <c r="E7" s="63"/>
      <c r="F7" s="4">
        <v>172</v>
      </c>
      <c r="G7" s="64"/>
      <c r="H7" s="64"/>
      <c r="I7" s="64"/>
      <c r="J7" s="64"/>
      <c r="K7" s="64"/>
      <c r="L7" s="64"/>
      <c r="M7" s="64"/>
      <c r="N7" s="64"/>
      <c r="O7" s="205"/>
      <c r="P7" s="205"/>
      <c r="Q7" s="26"/>
    </row>
    <row r="8" spans="2:17" ht="25.5" customHeight="1" hidden="1">
      <c r="B8" s="63" t="s">
        <v>431</v>
      </c>
      <c r="C8" s="63"/>
      <c r="D8" s="63"/>
      <c r="E8" s="63"/>
      <c r="F8" s="4">
        <v>173</v>
      </c>
      <c r="G8" s="64"/>
      <c r="H8" s="64"/>
      <c r="I8" s="64"/>
      <c r="J8" s="64"/>
      <c r="K8" s="64"/>
      <c r="L8" s="64"/>
      <c r="M8" s="64"/>
      <c r="N8" s="64"/>
      <c r="O8" s="205"/>
      <c r="P8" s="205"/>
      <c r="Q8" s="26"/>
    </row>
    <row r="9" spans="2:17" ht="25.5" customHeight="1" hidden="1">
      <c r="B9" s="63" t="s">
        <v>432</v>
      </c>
      <c r="C9" s="63"/>
      <c r="D9" s="63"/>
      <c r="E9" s="63"/>
      <c r="F9" s="4">
        <v>174</v>
      </c>
      <c r="G9" s="64"/>
      <c r="H9" s="64"/>
      <c r="I9" s="64"/>
      <c r="J9" s="64"/>
      <c r="K9" s="64"/>
      <c r="L9" s="64"/>
      <c r="M9" s="64"/>
      <c r="N9" s="64"/>
      <c r="O9" s="205"/>
      <c r="P9" s="205"/>
      <c r="Q9" s="26"/>
    </row>
    <row r="10" spans="2:17" ht="25.5" customHeight="1" hidden="1">
      <c r="B10" s="63"/>
      <c r="C10" s="63"/>
      <c r="D10" s="63"/>
      <c r="E10" s="63"/>
      <c r="F10" s="4"/>
      <c r="G10" s="64"/>
      <c r="H10" s="64"/>
      <c r="I10" s="64"/>
      <c r="J10" s="64"/>
      <c r="K10" s="64"/>
      <c r="L10" s="64"/>
      <c r="M10" s="64"/>
      <c r="N10" s="64"/>
      <c r="O10" s="205"/>
      <c r="P10" s="205"/>
      <c r="Q10" s="26"/>
    </row>
    <row r="11" spans="2:17" ht="25.5" customHeight="1" hidden="1">
      <c r="B11" s="63"/>
      <c r="C11" s="63"/>
      <c r="D11" s="63"/>
      <c r="E11" s="63"/>
      <c r="F11" s="4"/>
      <c r="G11" s="64"/>
      <c r="H11" s="64"/>
      <c r="I11" s="64"/>
      <c r="J11" s="64"/>
      <c r="K11" s="64"/>
      <c r="L11" s="64"/>
      <c r="M11" s="64"/>
      <c r="N11" s="64"/>
      <c r="O11" s="205"/>
      <c r="P11" s="205"/>
      <c r="Q11" s="26"/>
    </row>
    <row r="12" spans="2:17" ht="15.75" customHeight="1">
      <c r="B12" s="676" t="s">
        <v>433</v>
      </c>
      <c r="C12" s="677"/>
      <c r="D12" s="677"/>
      <c r="E12" s="678"/>
      <c r="F12" s="4" t="s">
        <v>32</v>
      </c>
      <c r="G12" s="4">
        <v>1</v>
      </c>
      <c r="H12" s="4">
        <v>2</v>
      </c>
      <c r="I12" s="4">
        <v>3</v>
      </c>
      <c r="J12" s="4">
        <v>4</v>
      </c>
      <c r="K12" s="477">
        <v>5</v>
      </c>
      <c r="L12" s="478"/>
      <c r="M12" s="477">
        <v>6</v>
      </c>
      <c r="N12" s="478"/>
      <c r="O12" s="6"/>
      <c r="P12" s="25"/>
      <c r="Q12" s="206" t="s">
        <v>33</v>
      </c>
    </row>
    <row r="13" spans="2:17" ht="30.75" customHeight="1">
      <c r="B13" s="475" t="s">
        <v>434</v>
      </c>
      <c r="C13" s="483"/>
      <c r="D13" s="660"/>
      <c r="E13" s="656"/>
      <c r="F13" s="4">
        <v>172</v>
      </c>
      <c r="G13" s="295">
        <v>0</v>
      </c>
      <c r="H13" s="187" t="s">
        <v>35</v>
      </c>
      <c r="I13" s="295">
        <v>0</v>
      </c>
      <c r="J13" s="295">
        <v>0</v>
      </c>
      <c r="K13" s="517">
        <v>0</v>
      </c>
      <c r="L13" s="521"/>
      <c r="M13" s="517">
        <v>0</v>
      </c>
      <c r="N13" s="521"/>
      <c r="O13" s="26"/>
      <c r="P13" s="122" t="str">
        <f>IF(G13=SUM(I13:N13),"ok","chyba")</f>
        <v>ok</v>
      </c>
      <c r="Q13" s="63" t="s">
        <v>435</v>
      </c>
    </row>
    <row r="14" spans="2:17" ht="30.75" customHeight="1">
      <c r="B14" s="475" t="s">
        <v>436</v>
      </c>
      <c r="C14" s="483"/>
      <c r="D14" s="483"/>
      <c r="E14" s="656"/>
      <c r="F14" s="4">
        <v>173</v>
      </c>
      <c r="G14" s="295">
        <v>0</v>
      </c>
      <c r="H14" s="295">
        <v>0</v>
      </c>
      <c r="I14" s="295">
        <v>0</v>
      </c>
      <c r="J14" s="295">
        <v>0</v>
      </c>
      <c r="K14" s="517">
        <v>0</v>
      </c>
      <c r="L14" s="521"/>
      <c r="M14" s="517">
        <v>0</v>
      </c>
      <c r="N14" s="521"/>
      <c r="O14" s="6"/>
      <c r="P14" s="122" t="str">
        <f aca="true" t="shared" si="0" ref="P14:P19">IF(G14=SUM(H14:N14),"ok","chyba")</f>
        <v>ok</v>
      </c>
      <c r="Q14" s="63" t="s">
        <v>437</v>
      </c>
    </row>
    <row r="15" spans="2:17" ht="30.75" customHeight="1">
      <c r="B15" s="475" t="s">
        <v>438</v>
      </c>
      <c r="C15" s="483"/>
      <c r="D15" s="483"/>
      <c r="E15" s="656"/>
      <c r="F15" s="4">
        <v>174</v>
      </c>
      <c r="G15" s="295">
        <v>0</v>
      </c>
      <c r="H15" s="295">
        <v>0</v>
      </c>
      <c r="I15" s="295">
        <v>0</v>
      </c>
      <c r="J15" s="295">
        <v>0</v>
      </c>
      <c r="K15" s="517">
        <v>0</v>
      </c>
      <c r="L15" s="521"/>
      <c r="M15" s="517">
        <v>0</v>
      </c>
      <c r="N15" s="521"/>
      <c r="O15" s="6"/>
      <c r="P15" s="122" t="str">
        <f t="shared" si="0"/>
        <v>ok</v>
      </c>
      <c r="Q15" s="63" t="s">
        <v>439</v>
      </c>
    </row>
    <row r="16" spans="2:17" ht="30.75" customHeight="1">
      <c r="B16" s="475" t="s">
        <v>440</v>
      </c>
      <c r="C16" s="483"/>
      <c r="D16" s="483"/>
      <c r="E16" s="656"/>
      <c r="F16" s="4">
        <v>175</v>
      </c>
      <c r="G16" s="295">
        <v>8</v>
      </c>
      <c r="H16" s="295">
        <v>7</v>
      </c>
      <c r="I16" s="295">
        <v>1</v>
      </c>
      <c r="J16" s="295">
        <v>0</v>
      </c>
      <c r="K16" s="517">
        <v>0</v>
      </c>
      <c r="L16" s="521"/>
      <c r="M16" s="517">
        <v>0</v>
      </c>
      <c r="N16" s="521"/>
      <c r="O16" s="6"/>
      <c r="P16" s="122" t="str">
        <f t="shared" si="0"/>
        <v>ok</v>
      </c>
      <c r="Q16" s="63" t="s">
        <v>441</v>
      </c>
    </row>
    <row r="17" spans="2:17" ht="30.75" customHeight="1">
      <c r="B17" s="475" t="s">
        <v>442</v>
      </c>
      <c r="C17" s="483"/>
      <c r="D17" s="483"/>
      <c r="E17" s="656"/>
      <c r="F17" s="4">
        <v>176</v>
      </c>
      <c r="G17" s="295">
        <v>20</v>
      </c>
      <c r="H17" s="295">
        <v>15</v>
      </c>
      <c r="I17" s="295">
        <v>4</v>
      </c>
      <c r="J17" s="295">
        <v>1</v>
      </c>
      <c r="K17" s="517">
        <v>0</v>
      </c>
      <c r="L17" s="521"/>
      <c r="M17" s="517">
        <v>0</v>
      </c>
      <c r="N17" s="521"/>
      <c r="O17" s="6"/>
      <c r="P17" s="122" t="str">
        <f t="shared" si="0"/>
        <v>ok</v>
      </c>
      <c r="Q17" s="63" t="s">
        <v>443</v>
      </c>
    </row>
    <row r="18" spans="2:17" ht="30.75" customHeight="1">
      <c r="B18" s="475" t="s">
        <v>444</v>
      </c>
      <c r="C18" s="483"/>
      <c r="D18" s="483"/>
      <c r="E18" s="656"/>
      <c r="F18" s="4" t="s">
        <v>445</v>
      </c>
      <c r="G18" s="295">
        <v>2</v>
      </c>
      <c r="H18" s="295">
        <v>2</v>
      </c>
      <c r="I18" s="295">
        <v>0</v>
      </c>
      <c r="J18" s="295">
        <v>0</v>
      </c>
      <c r="K18" s="517">
        <v>0</v>
      </c>
      <c r="L18" s="521"/>
      <c r="M18" s="517">
        <v>0</v>
      </c>
      <c r="N18" s="521"/>
      <c r="O18" s="6"/>
      <c r="P18" s="122" t="str">
        <f t="shared" si="0"/>
        <v>ok</v>
      </c>
      <c r="Q18" s="63" t="s">
        <v>446</v>
      </c>
    </row>
    <row r="19" spans="2:17" ht="30.75" customHeight="1">
      <c r="B19" s="475" t="s">
        <v>447</v>
      </c>
      <c r="C19" s="660"/>
      <c r="D19" s="660"/>
      <c r="E19" s="656"/>
      <c r="F19" s="4" t="s">
        <v>448</v>
      </c>
      <c r="G19" s="295">
        <v>0</v>
      </c>
      <c r="H19" s="295">
        <v>0</v>
      </c>
      <c r="I19" s="295">
        <v>0</v>
      </c>
      <c r="J19" s="295">
        <v>0</v>
      </c>
      <c r="K19" s="298">
        <v>0</v>
      </c>
      <c r="L19" s="253"/>
      <c r="M19" s="298">
        <v>0</v>
      </c>
      <c r="N19" s="253"/>
      <c r="O19" s="6"/>
      <c r="P19" s="122" t="str">
        <f t="shared" si="0"/>
        <v>ok</v>
      </c>
      <c r="Q19" s="63" t="s">
        <v>449</v>
      </c>
    </row>
    <row r="20" spans="2:17" ht="30.75" customHeight="1">
      <c r="B20" s="475" t="s">
        <v>450</v>
      </c>
      <c r="C20" s="483"/>
      <c r="D20" s="483"/>
      <c r="E20" s="656"/>
      <c r="F20" s="4" t="s">
        <v>451</v>
      </c>
      <c r="G20" s="295">
        <v>0</v>
      </c>
      <c r="H20" s="295">
        <v>0</v>
      </c>
      <c r="I20" s="295">
        <v>0</v>
      </c>
      <c r="J20" s="295">
        <v>0</v>
      </c>
      <c r="K20" s="657" t="s">
        <v>35</v>
      </c>
      <c r="L20" s="519"/>
      <c r="M20" s="657" t="s">
        <v>35</v>
      </c>
      <c r="N20" s="519"/>
      <c r="O20" s="6"/>
      <c r="P20" s="122" t="str">
        <f>IF(G20=SUM(H20:J20),"ok","chyba")</f>
        <v>ok</v>
      </c>
      <c r="Q20" s="63" t="s">
        <v>452</v>
      </c>
    </row>
    <row r="21" spans="2:17" ht="30.75" customHeight="1">
      <c r="B21" s="475" t="s">
        <v>453</v>
      </c>
      <c r="C21" s="483"/>
      <c r="D21" s="483"/>
      <c r="E21" s="656"/>
      <c r="F21" s="4" t="s">
        <v>454</v>
      </c>
      <c r="G21" s="295">
        <v>0</v>
      </c>
      <c r="H21" s="187" t="s">
        <v>35</v>
      </c>
      <c r="I21" s="187" t="s">
        <v>35</v>
      </c>
      <c r="J21" s="187" t="s">
        <v>35</v>
      </c>
      <c r="K21" s="517">
        <v>0</v>
      </c>
      <c r="L21" s="521"/>
      <c r="M21" s="517">
        <v>0</v>
      </c>
      <c r="N21" s="521"/>
      <c r="O21" s="6"/>
      <c r="P21" s="122" t="str">
        <f>IF(G21=SUM(K21:N21),"ok","chyba")</f>
        <v>ok</v>
      </c>
      <c r="Q21" s="63" t="s">
        <v>455</v>
      </c>
    </row>
    <row r="22" spans="2:17" ht="30.75" customHeight="1">
      <c r="B22" s="475" t="s">
        <v>456</v>
      </c>
      <c r="C22" s="483"/>
      <c r="D22" s="483"/>
      <c r="E22" s="656"/>
      <c r="F22" s="4" t="s">
        <v>457</v>
      </c>
      <c r="G22" s="295">
        <v>0</v>
      </c>
      <c r="H22" s="187" t="s">
        <v>35</v>
      </c>
      <c r="I22" s="187" t="s">
        <v>35</v>
      </c>
      <c r="J22" s="295">
        <v>0</v>
      </c>
      <c r="K22" s="517">
        <v>0</v>
      </c>
      <c r="L22" s="521"/>
      <c r="M22" s="517">
        <v>0</v>
      </c>
      <c r="N22" s="521"/>
      <c r="O22" s="6"/>
      <c r="P22" s="122" t="str">
        <f>IF(G22=SUM(J22:N22),"ok","chyba")</f>
        <v>ok</v>
      </c>
      <c r="Q22" s="63" t="s">
        <v>458</v>
      </c>
    </row>
    <row r="23" spans="2:17" ht="30.75" customHeight="1">
      <c r="B23" s="475" t="s">
        <v>459</v>
      </c>
      <c r="C23" s="483"/>
      <c r="D23" s="483"/>
      <c r="E23" s="656"/>
      <c r="F23" s="4" t="s">
        <v>460</v>
      </c>
      <c r="G23" s="295">
        <v>0</v>
      </c>
      <c r="H23" s="187" t="s">
        <v>35</v>
      </c>
      <c r="I23" s="187" t="s">
        <v>35</v>
      </c>
      <c r="J23" s="295">
        <v>0</v>
      </c>
      <c r="K23" s="517">
        <v>0</v>
      </c>
      <c r="L23" s="521"/>
      <c r="M23" s="517">
        <v>0</v>
      </c>
      <c r="N23" s="521"/>
      <c r="O23" s="6"/>
      <c r="P23" s="122" t="str">
        <f>IF(G23=SUM(J23:N23),"ok","chyba")</f>
        <v>ok</v>
      </c>
      <c r="Q23" s="63" t="s">
        <v>461</v>
      </c>
    </row>
    <row r="24" spans="2:17" ht="30.75" customHeight="1">
      <c r="B24" s="475" t="s">
        <v>462</v>
      </c>
      <c r="C24" s="483"/>
      <c r="D24" s="483"/>
      <c r="E24" s="656"/>
      <c r="F24" s="4" t="s">
        <v>463</v>
      </c>
      <c r="G24" s="295">
        <v>0</v>
      </c>
      <c r="H24" s="187" t="s">
        <v>35</v>
      </c>
      <c r="I24" s="187" t="s">
        <v>35</v>
      </c>
      <c r="J24" s="295">
        <v>0</v>
      </c>
      <c r="K24" s="517">
        <v>0</v>
      </c>
      <c r="L24" s="521"/>
      <c r="M24" s="517">
        <v>0</v>
      </c>
      <c r="N24" s="521"/>
      <c r="O24" s="26"/>
      <c r="P24" s="122" t="str">
        <f>IF(G24=SUM(J24:N24),"ok","chyba")</f>
        <v>ok</v>
      </c>
      <c r="Q24" s="63" t="s">
        <v>464</v>
      </c>
    </row>
    <row r="25" spans="2:17" ht="30.75" customHeight="1">
      <c r="B25" s="475" t="s">
        <v>465</v>
      </c>
      <c r="C25" s="483"/>
      <c r="D25" s="483"/>
      <c r="E25" s="656"/>
      <c r="F25" s="4" t="s">
        <v>466</v>
      </c>
      <c r="G25" s="295">
        <v>0</v>
      </c>
      <c r="H25" s="295">
        <v>0</v>
      </c>
      <c r="I25" s="295">
        <v>0</v>
      </c>
      <c r="J25" s="295">
        <v>0</v>
      </c>
      <c r="K25" s="657" t="s">
        <v>35</v>
      </c>
      <c r="L25" s="519"/>
      <c r="M25" s="657" t="s">
        <v>35</v>
      </c>
      <c r="N25" s="519"/>
      <c r="O25" s="26"/>
      <c r="P25" s="122" t="str">
        <f>IF(G25=SUM(H25:J25),"ok","chyba")</f>
        <v>ok</v>
      </c>
      <c r="Q25" s="63" t="s">
        <v>467</v>
      </c>
    </row>
    <row r="26" spans="2:17" ht="30.75" customHeight="1">
      <c r="B26" s="475" t="s">
        <v>468</v>
      </c>
      <c r="C26" s="483"/>
      <c r="D26" s="483"/>
      <c r="E26" s="656"/>
      <c r="F26" s="4" t="s">
        <v>469</v>
      </c>
      <c r="G26" s="295">
        <v>0</v>
      </c>
      <c r="H26" s="295">
        <v>0</v>
      </c>
      <c r="I26" s="295">
        <v>0</v>
      </c>
      <c r="J26" s="295">
        <v>0</v>
      </c>
      <c r="K26" s="657" t="s">
        <v>35</v>
      </c>
      <c r="L26" s="519"/>
      <c r="M26" s="657" t="s">
        <v>35</v>
      </c>
      <c r="N26" s="519"/>
      <c r="O26" s="26"/>
      <c r="P26" s="122" t="str">
        <f>IF(G26=SUM(H26:J26),"ok","chyba")</f>
        <v>ok</v>
      </c>
      <c r="Q26" s="63" t="s">
        <v>470</v>
      </c>
    </row>
    <row r="27" spans="2:17" ht="30.75" customHeight="1">
      <c r="B27" s="475" t="s">
        <v>471</v>
      </c>
      <c r="C27" s="483"/>
      <c r="D27" s="483"/>
      <c r="E27" s="656"/>
      <c r="F27" s="4" t="s">
        <v>472</v>
      </c>
      <c r="G27" s="295">
        <v>0</v>
      </c>
      <c r="H27" s="295">
        <v>0</v>
      </c>
      <c r="I27" s="187" t="s">
        <v>35</v>
      </c>
      <c r="J27" s="187" t="s">
        <v>35</v>
      </c>
      <c r="K27" s="657" t="s">
        <v>35</v>
      </c>
      <c r="L27" s="519"/>
      <c r="M27" s="657" t="s">
        <v>35</v>
      </c>
      <c r="N27" s="519"/>
      <c r="O27" s="26"/>
      <c r="P27" s="122" t="str">
        <f>IF(G27=H27,"ok","chyba")</f>
        <v>ok</v>
      </c>
      <c r="Q27" s="63" t="s">
        <v>473</v>
      </c>
    </row>
    <row r="28" spans="2:17" ht="23.25" customHeight="1" hidden="1">
      <c r="B28" s="52" t="s">
        <v>474</v>
      </c>
      <c r="C28" s="52"/>
      <c r="D28" s="52"/>
      <c r="E28" s="52"/>
      <c r="F28" s="51">
        <v>176</v>
      </c>
      <c r="G28" s="53"/>
      <c r="H28" s="53"/>
      <c r="I28" s="53"/>
      <c r="J28" s="53"/>
      <c r="K28" s="53"/>
      <c r="L28" s="53"/>
      <c r="M28" s="53"/>
      <c r="N28" s="53"/>
      <c r="O28" s="56"/>
      <c r="P28" s="207"/>
      <c r="Q28" s="26"/>
    </row>
    <row r="29" spans="2:17" ht="15" customHeight="1">
      <c r="B29" s="54"/>
      <c r="C29" s="54"/>
      <c r="D29" s="54"/>
      <c r="E29" s="54"/>
      <c r="F29" s="55"/>
      <c r="G29" s="56"/>
      <c r="H29" s="56"/>
      <c r="I29" s="56"/>
      <c r="J29" s="56"/>
      <c r="K29" s="56"/>
      <c r="L29" s="56"/>
      <c r="M29" s="56"/>
      <c r="N29" s="56"/>
      <c r="O29" s="56"/>
      <c r="P29" s="207"/>
      <c r="Q29" s="26"/>
    </row>
    <row r="30" spans="2:17" ht="15" customHeight="1">
      <c r="B30" s="54"/>
      <c r="C30" s="54"/>
      <c r="D30" s="54"/>
      <c r="E30" s="54"/>
      <c r="F30" s="55"/>
      <c r="G30" s="56"/>
      <c r="H30" s="56"/>
      <c r="I30" s="56"/>
      <c r="J30" s="56"/>
      <c r="K30" s="56"/>
      <c r="L30" s="56"/>
      <c r="M30" s="56"/>
      <c r="N30" s="56"/>
      <c r="O30" s="56"/>
      <c r="P30" s="207"/>
      <c r="Q30" s="26"/>
    </row>
    <row r="31" spans="2:17" ht="29.25" customHeight="1">
      <c r="B31" s="43" t="s">
        <v>475</v>
      </c>
      <c r="C31" s="4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5"/>
      <c r="Q31" s="6"/>
    </row>
    <row r="32" spans="2:17" ht="21" customHeight="1">
      <c r="B32" s="218"/>
      <c r="C32" s="14"/>
      <c r="D32" s="14"/>
      <c r="E32" s="219"/>
      <c r="F32" s="488" t="s">
        <v>27</v>
      </c>
      <c r="G32" s="492" t="s">
        <v>65</v>
      </c>
      <c r="H32" s="537"/>
      <c r="I32" s="479" t="s">
        <v>66</v>
      </c>
      <c r="J32" s="502"/>
      <c r="K32" s="502"/>
      <c r="L32" s="502"/>
      <c r="M32" s="502"/>
      <c r="N32" s="480"/>
      <c r="O32" s="25"/>
      <c r="P32" s="34"/>
      <c r="Q32" s="25"/>
    </row>
    <row r="33" spans="2:17" ht="52.5" customHeight="1">
      <c r="B33" s="226"/>
      <c r="C33" s="25"/>
      <c r="D33" s="25"/>
      <c r="E33" s="224"/>
      <c r="F33" s="489"/>
      <c r="G33" s="658"/>
      <c r="H33" s="666"/>
      <c r="I33" s="488" t="s">
        <v>476</v>
      </c>
      <c r="J33" s="492" t="s">
        <v>477</v>
      </c>
      <c r="K33" s="493"/>
      <c r="L33" s="492" t="s">
        <v>478</v>
      </c>
      <c r="M33" s="493"/>
      <c r="N33" s="488" t="s">
        <v>479</v>
      </c>
      <c r="O33" s="25"/>
      <c r="P33" s="34"/>
      <c r="Q33" s="25"/>
    </row>
    <row r="34" spans="2:17" ht="39.75" customHeight="1">
      <c r="B34" s="220"/>
      <c r="C34" s="227"/>
      <c r="D34" s="227"/>
      <c r="E34" s="221"/>
      <c r="F34" s="490"/>
      <c r="G34" s="658"/>
      <c r="H34" s="659"/>
      <c r="I34" s="489"/>
      <c r="J34" s="658"/>
      <c r="K34" s="659"/>
      <c r="L34" s="658"/>
      <c r="M34" s="659"/>
      <c r="N34" s="489"/>
      <c r="O34" s="41"/>
      <c r="P34" s="34"/>
      <c r="Q34" s="41"/>
    </row>
    <row r="35" spans="2:17" ht="24.75" customHeight="1">
      <c r="B35" s="374" t="s">
        <v>31</v>
      </c>
      <c r="C35" s="375"/>
      <c r="D35" s="375"/>
      <c r="E35" s="376"/>
      <c r="F35" s="65" t="s">
        <v>32</v>
      </c>
      <c r="G35" s="679">
        <v>1</v>
      </c>
      <c r="H35" s="679"/>
      <c r="I35" s="2">
        <v>2</v>
      </c>
      <c r="J35" s="661">
        <v>3</v>
      </c>
      <c r="K35" s="661"/>
      <c r="L35" s="661">
        <v>4</v>
      </c>
      <c r="M35" s="661"/>
      <c r="N35" s="62">
        <v>5</v>
      </c>
      <c r="O35" s="41"/>
      <c r="P35" s="34"/>
      <c r="Q35" s="41"/>
    </row>
    <row r="36" spans="2:17" ht="36.75" customHeight="1">
      <c r="B36" s="215" t="s">
        <v>480</v>
      </c>
      <c r="C36" s="216"/>
      <c r="D36" s="216"/>
      <c r="E36" s="217"/>
      <c r="F36" s="4">
        <v>181</v>
      </c>
      <c r="G36" s="326">
        <v>311</v>
      </c>
      <c r="H36" s="228"/>
      <c r="I36" s="327">
        <v>61</v>
      </c>
      <c r="J36" s="328">
        <v>29</v>
      </c>
      <c r="K36" s="228"/>
      <c r="L36" s="326">
        <v>63</v>
      </c>
      <c r="M36" s="228"/>
      <c r="N36" s="329">
        <v>10</v>
      </c>
      <c r="O36" s="41"/>
      <c r="P36" s="34"/>
      <c r="Q36" s="41"/>
    </row>
    <row r="37" spans="2:17" ht="36.75" customHeight="1">
      <c r="B37" s="215" t="s">
        <v>481</v>
      </c>
      <c r="C37" s="216"/>
      <c r="D37" s="216"/>
      <c r="E37" s="217"/>
      <c r="F37" s="4" t="s">
        <v>482</v>
      </c>
      <c r="G37" s="330">
        <v>300.0215</v>
      </c>
      <c r="H37" s="229"/>
      <c r="I37" s="331">
        <v>56.97500000000002</v>
      </c>
      <c r="J37" s="332">
        <v>15.8</v>
      </c>
      <c r="K37" s="230"/>
      <c r="L37" s="333">
        <v>49.3</v>
      </c>
      <c r="M37" s="230"/>
      <c r="N37" s="334">
        <v>5.7</v>
      </c>
      <c r="O37" s="41"/>
      <c r="P37" s="34"/>
      <c r="Q37" s="208"/>
    </row>
    <row r="38" spans="2:17" ht="8.25" customHeight="1">
      <c r="B38" s="14"/>
      <c r="C38" s="14"/>
      <c r="D38" s="14"/>
      <c r="E38" s="14"/>
      <c r="F38" s="14"/>
      <c r="G38" s="17"/>
      <c r="H38" s="17"/>
      <c r="I38" s="17"/>
      <c r="J38" s="17"/>
      <c r="K38" s="17"/>
      <c r="L38" s="17"/>
      <c r="M38" s="17"/>
      <c r="N38" s="17"/>
      <c r="O38" s="6"/>
      <c r="P38" s="35"/>
      <c r="Q38" s="6"/>
    </row>
    <row r="39" spans="2:17" ht="8.25" customHeight="1">
      <c r="B39" s="25"/>
      <c r="C39" s="25"/>
      <c r="D39" s="25"/>
      <c r="E39" s="25"/>
      <c r="F39" s="25"/>
      <c r="G39" s="6"/>
      <c r="H39" s="6"/>
      <c r="I39" s="6"/>
      <c r="J39" s="6"/>
      <c r="K39" s="6"/>
      <c r="L39" s="6"/>
      <c r="M39" s="6"/>
      <c r="N39" s="6"/>
      <c r="O39" s="6"/>
      <c r="P39" s="35"/>
      <c r="Q39" s="6"/>
    </row>
    <row r="40" spans="2:17" ht="8.25" customHeight="1">
      <c r="B40" s="25"/>
      <c r="C40" s="25"/>
      <c r="D40" s="25"/>
      <c r="E40" s="25"/>
      <c r="F40" s="25"/>
      <c r="G40" s="6"/>
      <c r="H40" s="6"/>
      <c r="I40" s="6"/>
      <c r="J40" s="6"/>
      <c r="K40" s="6"/>
      <c r="L40" s="6"/>
      <c r="M40" s="6"/>
      <c r="N40" s="6"/>
      <c r="O40" s="6"/>
      <c r="P40" s="35"/>
      <c r="Q40" s="6"/>
    </row>
    <row r="41" spans="2:17" ht="13.5" customHeight="1">
      <c r="B41" s="25"/>
      <c r="C41" s="25"/>
      <c r="D41" s="25"/>
      <c r="E41" s="25"/>
      <c r="F41" s="25"/>
      <c r="G41" s="6"/>
      <c r="H41" s="6"/>
      <c r="I41" s="6"/>
      <c r="J41" s="6"/>
      <c r="K41" s="6"/>
      <c r="L41" s="6"/>
      <c r="M41" s="6"/>
      <c r="N41" s="6"/>
      <c r="O41" s="6"/>
      <c r="P41" s="35"/>
      <c r="Q41" s="6"/>
    </row>
    <row r="42" spans="2:17" s="7" customFormat="1" ht="13.5" customHeight="1">
      <c r="B42" s="43"/>
      <c r="C42" s="43"/>
      <c r="D42" s="25"/>
      <c r="E42" s="25"/>
      <c r="F42" s="25"/>
      <c r="G42" s="6"/>
      <c r="H42" s="6"/>
      <c r="I42" s="6"/>
      <c r="J42" s="6"/>
      <c r="K42" s="6"/>
      <c r="L42" s="6"/>
      <c r="M42" s="6"/>
      <c r="N42" s="6"/>
      <c r="O42" s="6"/>
      <c r="P42" s="35"/>
      <c r="Q42" s="6"/>
    </row>
    <row r="43" spans="2:17" s="7" customFormat="1" ht="51.75" customHeight="1">
      <c r="B43" s="25"/>
      <c r="C43" s="666"/>
      <c r="D43" s="25"/>
      <c r="E43" s="666"/>
      <c r="F43" s="25"/>
      <c r="G43" s="666"/>
      <c r="H43" s="25"/>
      <c r="I43" s="666"/>
      <c r="J43" s="25"/>
      <c r="K43" s="666"/>
      <c r="L43" s="25"/>
      <c r="M43" s="25"/>
      <c r="N43" s="666"/>
      <c r="O43" s="25"/>
      <c r="P43" s="34"/>
      <c r="Q43" s="42"/>
    </row>
    <row r="44" spans="2:17" s="7" customFormat="1" ht="48.75" customHeight="1">
      <c r="B44" s="25"/>
      <c r="C44" s="666"/>
      <c r="D44" s="25"/>
      <c r="E44" s="666"/>
      <c r="F44" s="25"/>
      <c r="G44" s="666"/>
      <c r="H44" s="25"/>
      <c r="I44" s="666"/>
      <c r="J44" s="25"/>
      <c r="K44" s="666"/>
      <c r="L44" s="25"/>
      <c r="M44" s="25"/>
      <c r="N44" s="666"/>
      <c r="O44" s="25"/>
      <c r="P44" s="34"/>
      <c r="Q44" s="6"/>
    </row>
    <row r="45" spans="2:17" s="7" customFormat="1" ht="15" customHeight="1">
      <c r="B45" s="25"/>
      <c r="C45" s="6"/>
      <c r="D45" s="25"/>
      <c r="E45" s="6"/>
      <c r="F45" s="25"/>
      <c r="G45" s="6"/>
      <c r="H45" s="25"/>
      <c r="I45" s="6"/>
      <c r="J45" s="25"/>
      <c r="K45" s="6"/>
      <c r="L45" s="25"/>
      <c r="M45" s="25"/>
      <c r="N45" s="6"/>
      <c r="O45" s="6"/>
      <c r="P45" s="35"/>
      <c r="Q45" s="6"/>
    </row>
    <row r="46" spans="2:17" s="7" customFormat="1" ht="37.5" customHeight="1">
      <c r="B46" s="24"/>
      <c r="C46" s="6"/>
      <c r="D46" s="24"/>
      <c r="E46" s="6"/>
      <c r="F46" s="24"/>
      <c r="G46" s="6"/>
      <c r="H46" s="24"/>
      <c r="I46" s="6"/>
      <c r="J46" s="24"/>
      <c r="K46" s="6"/>
      <c r="L46" s="24"/>
      <c r="M46" s="24"/>
      <c r="N46" s="6"/>
      <c r="O46" s="6"/>
      <c r="P46" s="35"/>
      <c r="Q46" s="6"/>
    </row>
    <row r="47" spans="2:17" s="7" customFormat="1" ht="37.5" customHeight="1">
      <c r="B47" s="24"/>
      <c r="C47" s="6"/>
      <c r="D47" s="24"/>
      <c r="E47" s="6"/>
      <c r="F47" s="24"/>
      <c r="G47" s="6"/>
      <c r="H47" s="24"/>
      <c r="I47" s="6"/>
      <c r="J47" s="24"/>
      <c r="K47" s="6"/>
      <c r="L47" s="24"/>
      <c r="M47" s="24"/>
      <c r="N47" s="6"/>
      <c r="O47" s="6"/>
      <c r="P47" s="35"/>
      <c r="Q47" s="6"/>
    </row>
    <row r="48" spans="2:17" s="7" customFormat="1" ht="78" customHeight="1">
      <c r="B48" s="24"/>
      <c r="C48" s="6"/>
      <c r="D48" s="24"/>
      <c r="E48" s="6"/>
      <c r="F48" s="24"/>
      <c r="G48" s="6"/>
      <c r="H48" s="24"/>
      <c r="I48" s="6"/>
      <c r="J48" s="24"/>
      <c r="K48" s="6"/>
      <c r="L48" s="24"/>
      <c r="M48" s="24"/>
      <c r="N48" s="6"/>
      <c r="O48" s="6"/>
      <c r="P48" s="35"/>
      <c r="Q48" s="6"/>
    </row>
    <row r="49" spans="2:17" s="7" customFormat="1" ht="78" customHeight="1">
      <c r="B49" s="24"/>
      <c r="C49" s="6"/>
      <c r="D49" s="24"/>
      <c r="E49" s="6"/>
      <c r="F49" s="24"/>
      <c r="G49" s="6"/>
      <c r="H49" s="24"/>
      <c r="I49" s="6"/>
      <c r="J49" s="24"/>
      <c r="K49" s="6"/>
      <c r="L49" s="24"/>
      <c r="M49" s="24"/>
      <c r="N49" s="6"/>
      <c r="O49" s="6"/>
      <c r="P49" s="6"/>
      <c r="Q49" s="6"/>
    </row>
    <row r="50" spans="2:17" s="7" customFormat="1" ht="81.75" customHeight="1">
      <c r="B50" s="24"/>
      <c r="C50" s="6"/>
      <c r="D50" s="24"/>
      <c r="E50" s="6"/>
      <c r="F50" s="24"/>
      <c r="G50" s="6"/>
      <c r="H50" s="24"/>
      <c r="I50" s="6"/>
      <c r="J50" s="24"/>
      <c r="K50" s="6"/>
      <c r="L50" s="24"/>
      <c r="M50" s="24"/>
      <c r="N50" s="6"/>
      <c r="O50" s="6"/>
      <c r="P50" s="6"/>
      <c r="Q50" s="6"/>
    </row>
    <row r="51" spans="2:17" ht="21" customHeight="1">
      <c r="B51" s="667"/>
      <c r="C51" s="667"/>
      <c r="D51" s="668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39"/>
      <c r="P51" s="39"/>
      <c r="Q51" s="39"/>
    </row>
    <row r="52" spans="2:17" ht="39.75" customHeight="1">
      <c r="B52" s="106" t="s">
        <v>96</v>
      </c>
      <c r="C52" s="43"/>
      <c r="D52" s="6"/>
      <c r="E52" s="6"/>
      <c r="F52" s="6"/>
      <c r="G52" s="6"/>
      <c r="H52" s="26"/>
      <c r="I52" s="26"/>
      <c r="J52" s="26"/>
      <c r="K52" s="26"/>
      <c r="L52" s="26"/>
      <c r="M52" s="26"/>
      <c r="N52" s="44"/>
      <c r="O52" s="44"/>
      <c r="P52" s="44"/>
      <c r="Q52" s="42"/>
    </row>
    <row r="53" spans="2:17" ht="111" customHeight="1">
      <c r="B53" s="662"/>
      <c r="C53" s="663"/>
      <c r="D53" s="664"/>
      <c r="E53" s="664"/>
      <c r="F53" s="664"/>
      <c r="G53" s="664"/>
      <c r="H53" s="664"/>
      <c r="I53" s="664"/>
      <c r="J53" s="664"/>
      <c r="K53" s="664"/>
      <c r="L53" s="664"/>
      <c r="M53" s="664"/>
      <c r="N53" s="665"/>
      <c r="O53" s="97"/>
      <c r="P53" s="97"/>
      <c r="Q53" s="42"/>
    </row>
    <row r="54" spans="2:17" ht="9" customHeight="1">
      <c r="B54" s="667"/>
      <c r="C54" s="667"/>
      <c r="D54" s="668"/>
      <c r="E54" s="668"/>
      <c r="F54" s="668"/>
      <c r="G54" s="668"/>
      <c r="H54" s="668"/>
      <c r="I54" s="668"/>
      <c r="J54" s="668"/>
      <c r="K54" s="668"/>
      <c r="L54" s="668"/>
      <c r="M54" s="668"/>
      <c r="N54" s="668"/>
      <c r="O54" s="39"/>
      <c r="P54" s="39"/>
      <c r="Q54" s="24"/>
    </row>
  </sheetData>
  <sheetProtection formatCells="0" formatColumns="0" formatRows="0" insertColumns="0" insertRows="0" insertHyperlinks="0" deleteColumns="0" deleteRows="0" sort="0" autoFilter="0" pivotTables="0"/>
  <mergeCells count="72">
    <mergeCell ref="K20:L20"/>
    <mergeCell ref="M25:N25"/>
    <mergeCell ref="B17:E17"/>
    <mergeCell ref="B54:N54"/>
    <mergeCell ref="B21:E21"/>
    <mergeCell ref="B24:E24"/>
    <mergeCell ref="C43:C44"/>
    <mergeCell ref="G35:H35"/>
    <mergeCell ref="B22:E22"/>
    <mergeCell ref="B3:E5"/>
    <mergeCell ref="B12:E12"/>
    <mergeCell ref="B14:E14"/>
    <mergeCell ref="B15:E15"/>
    <mergeCell ref="B13:E13"/>
    <mergeCell ref="B16:E16"/>
    <mergeCell ref="K15:L15"/>
    <mergeCell ref="K16:L16"/>
    <mergeCell ref="M12:N12"/>
    <mergeCell ref="M13:N13"/>
    <mergeCell ref="M14:N14"/>
    <mergeCell ref="M16:N16"/>
    <mergeCell ref="K12:L12"/>
    <mergeCell ref="M18:N18"/>
    <mergeCell ref="M20:N20"/>
    <mergeCell ref="M21:N21"/>
    <mergeCell ref="K5:L5"/>
    <mergeCell ref="K13:L13"/>
    <mergeCell ref="K14:L14"/>
    <mergeCell ref="K17:L17"/>
    <mergeCell ref="K18:L18"/>
    <mergeCell ref="M5:N5"/>
    <mergeCell ref="M15:N15"/>
    <mergeCell ref="E43:E44"/>
    <mergeCell ref="G43:G44"/>
    <mergeCell ref="I43:I44"/>
    <mergeCell ref="K43:K44"/>
    <mergeCell ref="K22:L22"/>
    <mergeCell ref="K24:L24"/>
    <mergeCell ref="B27:E27"/>
    <mergeCell ref="B26:E26"/>
    <mergeCell ref="K23:L23"/>
    <mergeCell ref="B25:E25"/>
    <mergeCell ref="F3:F5"/>
    <mergeCell ref="H3:N3"/>
    <mergeCell ref="G3:G5"/>
    <mergeCell ref="B53:N53"/>
    <mergeCell ref="F32:F34"/>
    <mergeCell ref="G32:H34"/>
    <mergeCell ref="K21:L21"/>
    <mergeCell ref="B51:N51"/>
    <mergeCell ref="N43:N44"/>
    <mergeCell ref="M27:N27"/>
    <mergeCell ref="B19:E19"/>
    <mergeCell ref="B35:E35"/>
    <mergeCell ref="J35:K35"/>
    <mergeCell ref="K27:L27"/>
    <mergeCell ref="K25:L25"/>
    <mergeCell ref="L35:M35"/>
    <mergeCell ref="M24:N24"/>
    <mergeCell ref="B23:E23"/>
    <mergeCell ref="M23:N23"/>
    <mergeCell ref="B20:E20"/>
    <mergeCell ref="M17:N17"/>
    <mergeCell ref="B18:E18"/>
    <mergeCell ref="K26:L26"/>
    <mergeCell ref="M22:N22"/>
    <mergeCell ref="J33:K34"/>
    <mergeCell ref="L33:M34"/>
    <mergeCell ref="N33:N34"/>
    <mergeCell ref="I32:N32"/>
    <mergeCell ref="I33:I34"/>
    <mergeCell ref="M26:N26"/>
  </mergeCells>
  <conditionalFormatting sqref="P13:P37">
    <cfRule type="cellIs" priority="1" dxfId="0" operator="equal" stopIfTrue="1">
      <formula>0</formula>
    </cfRule>
    <cfRule type="cellIs" priority="2" dxfId="0" operator="equal" stopIfTrue="1">
      <formula>0</formula>
    </cfRule>
  </conditionalFormatting>
  <dataValidations count="192">
    <dataValidation type="whole" allowBlank="1" showErrorMessage="1" errorTitle="Pozor!" error="Vkládejte pouze číselné hodnoty!" sqref="C46">
      <formula1>0</formula1>
      <formula2>9999999</formula2>
    </dataValidation>
    <dataValidation type="whole" allowBlank="1" showErrorMessage="1" errorTitle="Pozor!" error="Vkládejte pouze číselné hodnoty!" sqref="C47">
      <formula1>0</formula1>
      <formula2>9999999</formula2>
    </dataValidation>
    <dataValidation type="whole" allowBlank="1" showErrorMessage="1" errorTitle="Pozor!" error="Vkládejte pouze číselné hodnoty!" sqref="E46">
      <formula1>0</formula1>
      <formula2>9999999</formula2>
    </dataValidation>
    <dataValidation type="whole" allowBlank="1" showErrorMessage="1" errorTitle="Pozor!" error="Vkládejte pouze číselné hodnoty!" sqref="E47">
      <formula1>0</formula1>
      <formula2>9999999</formula2>
    </dataValidation>
    <dataValidation type="whole" allowBlank="1" showErrorMessage="1" errorTitle="Pozor!" error="Vkládejte pouze číselné hodnoty!" sqref="I46">
      <formula1>0</formula1>
      <formula2>9999999</formula2>
    </dataValidation>
    <dataValidation type="whole" allowBlank="1" showErrorMessage="1" errorTitle="Pozor!" error="Vkládejte pouze číselné hodnoty!" sqref="I47">
      <formula1>0</formula1>
      <formula2>9999999</formula2>
    </dataValidation>
    <dataValidation type="whole" allowBlank="1" showErrorMessage="1" errorTitle="Pozor!" error="Vkládejte pouze číselné hodnoty!" sqref="K46">
      <formula1>0</formula1>
      <formula2>9999999</formula2>
    </dataValidation>
    <dataValidation type="whole" allowBlank="1" showErrorMessage="1" errorTitle="Pozor!" error="Vkládejte pouze číselné hodnoty!" sqref="K47">
      <formula1>0</formula1>
      <formula2>9999999</formula2>
    </dataValidation>
    <dataValidation type="whole" allowBlank="1" showErrorMessage="1" errorTitle="Pozor!" error="Vkládejte pouze číselné hodnoty!" sqref="G46">
      <formula1>0</formula1>
      <formula2>9999999</formula2>
    </dataValidation>
    <dataValidation type="whole" allowBlank="1" showErrorMessage="1" errorTitle="Pozor!" error="Vkládejte pouze číselné hodnoty!" sqref="G47">
      <formula1>0</formula1>
      <formula2>9999999</formula2>
    </dataValidation>
    <dataValidation type="whole" allowBlank="1" showErrorMessage="1" errorTitle="Pozor!" error="Vkládejte pouze číselné hodnoty!" sqref="N46">
      <formula1>0</formula1>
      <formula2>9999999</formula2>
    </dataValidation>
    <dataValidation type="whole" allowBlank="1" showErrorMessage="1" errorTitle="Pozor!" error="Vkládejte pouze číselné hodnoty!" sqref="N47">
      <formula1>0</formula1>
      <formula2>9999999</formula2>
    </dataValidation>
    <dataValidation type="whole" allowBlank="1" showErrorMessage="1" errorTitle="Pozor!" error="Vkládejte pouze číselné hodnoty!" sqref="O46">
      <formula1>0</formula1>
      <formula2>9999999</formula2>
    </dataValidation>
    <dataValidation type="whole" allowBlank="1" showErrorMessage="1" errorTitle="Pozor!" error="Vkládejte pouze číselné hodnoty!" sqref="O47">
      <formula1>0</formula1>
      <formula2>9999999</formula2>
    </dataValidation>
    <dataValidation type="whole" allowBlank="1" showErrorMessage="1" errorTitle="Pozor!" error="Vkládejte pouze číselné hodnoty!" sqref="P46">
      <formula1>0</formula1>
      <formula2>9999999</formula2>
    </dataValidation>
    <dataValidation type="whole" allowBlank="1" showErrorMessage="1" errorTitle="Pozor!" error="Vkládejte pouze číselné hodnoty!" sqref="P47">
      <formula1>0</formula1>
      <formula2>9999999</formula2>
    </dataValidation>
    <dataValidation type="whole" allowBlank="1" showErrorMessage="1" errorTitle="Pozor!" error="Vkládejte pouze číselné hodnoty!" sqref="N28">
      <formula1>0</formula1>
      <formula2>99999999</formula2>
    </dataValidation>
    <dataValidation type="whole" allowBlank="1" showErrorMessage="1" errorTitle="Pozor!" error="Vkládejte pouze číselné hodnoty!" sqref="O28">
      <formula1>0</formula1>
      <formula2>99999999</formula2>
    </dataValidation>
    <dataValidation type="whole" allowBlank="1" showErrorMessage="1" errorTitle="Pozor!" error="Vkládejte pouze číselné hodnoty!" sqref="P28">
      <formula1>0</formula1>
      <formula2>99999999</formula2>
    </dataValidation>
    <dataValidation type="whole" allowBlank="1" showErrorMessage="1" errorTitle="Pozor!" error="Vkládejte pouze číselné hodnoty!" sqref="M7">
      <formula1>0</formula1>
      <formula2>99999999</formula2>
    </dataValidation>
    <dataValidation type="whole" allowBlank="1" showErrorMessage="1" errorTitle="Pozor!" error="Vkládejte pouze číselné hodnoty!" sqref="M8">
      <formula1>0</formula1>
      <formula2>99999999</formula2>
    </dataValidation>
    <dataValidation type="whole" allowBlank="1" showErrorMessage="1" errorTitle="Pozor!" error="Vkládejte pouze číselné hodnoty!" sqref="M9">
      <formula1>0</formula1>
      <formula2>99999999</formula2>
    </dataValidation>
    <dataValidation type="whole" allowBlank="1" showErrorMessage="1" errorTitle="Pozor!" error="Vkládejte pouze číselné hodnoty!" sqref="M10">
      <formula1>0</formula1>
      <formula2>99999999</formula2>
    </dataValidation>
    <dataValidation type="whole" allowBlank="1" showErrorMessage="1" errorTitle="Pozor!" error="Vkládejte pouze číselné hodnoty!" sqref="M11">
      <formula1>0</formula1>
      <formula2>99999999</formula2>
    </dataValidation>
    <dataValidation type="whole" allowBlank="1" showErrorMessage="1" errorTitle="Pozor!" error="Vkládejte pouze číselné hodnoty!" sqref="N7">
      <formula1>0</formula1>
      <formula2>99999999</formula2>
    </dataValidation>
    <dataValidation type="whole" allowBlank="1" showErrorMessage="1" errorTitle="Pozor!" error="Vkládejte pouze číselné hodnoty!" sqref="N8">
      <formula1>0</formula1>
      <formula2>99999999</formula2>
    </dataValidation>
    <dataValidation type="whole" allowBlank="1" showErrorMessage="1" errorTitle="Pozor!" error="Vkládejte pouze číselné hodnoty!" sqref="N9">
      <formula1>0</formula1>
      <formula2>99999999</formula2>
    </dataValidation>
    <dataValidation type="whole" allowBlank="1" showErrorMessage="1" errorTitle="Pozor!" error="Vkládejte pouze číselné hodnoty!" sqref="N10">
      <formula1>0</formula1>
      <formula2>99999999</formula2>
    </dataValidation>
    <dataValidation type="whole" allowBlank="1" showErrorMessage="1" errorTitle="Pozor!" error="Vkládejte pouze číselné hodnoty!" sqref="N11">
      <formula1>0</formula1>
      <formula2>99999999</formula2>
    </dataValidation>
    <dataValidation type="whole" allowBlank="1" showErrorMessage="1" errorTitle="Pozor!" error="Vkládejte pouze číselné hodnoty!" sqref="O7">
      <formula1>0</formula1>
      <formula2>99999999</formula2>
    </dataValidation>
    <dataValidation type="whole" allowBlank="1" showErrorMessage="1" errorTitle="Pozor!" error="Vkládejte pouze číselné hodnoty!" sqref="O8">
      <formula1>0</formula1>
      <formula2>99999999</formula2>
    </dataValidation>
    <dataValidation type="whole" allowBlank="1" showErrorMessage="1" errorTitle="Pozor!" error="Vkládejte pouze číselné hodnoty!" sqref="O9">
      <formula1>0</formula1>
      <formula2>99999999</formula2>
    </dataValidation>
    <dataValidation type="whole" allowBlank="1" showErrorMessage="1" errorTitle="Pozor!" error="Vkládejte pouze číselné hodnoty!" sqref="O10">
      <formula1>0</formula1>
      <formula2>99999999</formula2>
    </dataValidation>
    <dataValidation type="whole" allowBlank="1" showErrorMessage="1" errorTitle="Pozor!" error="Vkládejte pouze číselné hodnoty!" sqref="O11">
      <formula1>0</formula1>
      <formula2>99999999</formula2>
    </dataValidation>
    <dataValidation type="whole" allowBlank="1" showErrorMessage="1" errorTitle="Pozor!" error="Vkládejte pouze číselné hodnoty!" sqref="P7">
      <formula1>0</formula1>
      <formula2>99999999</formula2>
    </dataValidation>
    <dataValidation type="whole" allowBlank="1" showErrorMessage="1" errorTitle="Pozor!" error="Vkládejte pouze číselné hodnoty!" sqref="P8">
      <formula1>0</formula1>
      <formula2>99999999</formula2>
    </dataValidation>
    <dataValidation type="whole" allowBlank="1" showErrorMessage="1" errorTitle="Pozor!" error="Vkládejte pouze číselné hodnoty!" sqref="P9">
      <formula1>0</formula1>
      <formula2>99999999</formula2>
    </dataValidation>
    <dataValidation type="whole" allowBlank="1" showErrorMessage="1" errorTitle="Pozor!" error="Vkládejte pouze číselné hodnoty!" sqref="P10">
      <formula1>0</formula1>
      <formula2>99999999</formula2>
    </dataValidation>
    <dataValidation type="whole" allowBlank="1" showErrorMessage="1" errorTitle="Pozor!" error="Vkládejte pouze číselné hodnoty!" sqref="P11">
      <formula1>0</formula1>
      <formula2>99999999</formula2>
    </dataValidation>
    <dataValidation type="whole" allowBlank="1" showErrorMessage="1" errorTitle="Pozor!" error="Vkládejte pouze číselné hodnoty!" sqref="M12">
      <formula1>0</formula1>
      <formula2>99999999</formula2>
    </dataValidation>
    <dataValidation type="whole" allowBlank="1" showErrorMessage="1" errorTitle="Pozor!" error="Vkládejte pouze číselné hodnoty!" sqref="M13">
      <formula1>0</formula1>
      <formula2>99999999</formula2>
    </dataValidation>
    <dataValidation type="whole" allowBlank="1" showErrorMessage="1" errorTitle="Pozor!" error="Vkládejte pouze číselné hodnoty!" sqref="M14">
      <formula1>0</formula1>
      <formula2>99999999</formula2>
    </dataValidation>
    <dataValidation type="whole" allowBlank="1" showErrorMessage="1" errorTitle="Pozor!" error="Vkládejte pouze číselné hodnoty!" sqref="M15">
      <formula1>0</formula1>
      <formula2>99999999</formula2>
    </dataValidation>
    <dataValidation type="whole" allowBlank="1" showErrorMessage="1" errorTitle="Pozor!" error="Vkládejte pouze číselné hodnoty!" sqref="M16">
      <formula1>0</formula1>
      <formula2>99999999</formula2>
    </dataValidation>
    <dataValidation type="whole" allowBlank="1" showErrorMessage="1" errorTitle="Pozor!" error="Vkládejte pouze číselné hodnoty!" sqref="M17">
      <formula1>0</formula1>
      <formula2>99999999</formula2>
    </dataValidation>
    <dataValidation type="whole" allowBlank="1" showErrorMessage="1" errorTitle="Pozor!" error="Vkládejte pouze číselné hodnoty!" sqref="M18">
      <formula1>0</formula1>
      <formula2>99999999</formula2>
    </dataValidation>
    <dataValidation type="whole" allowBlank="1" showErrorMessage="1" errorTitle="Pozor!" error="Vkládejte pouze číselné hodnoty!" sqref="M19">
      <formula1>0</formula1>
      <formula2>99999999</formula2>
    </dataValidation>
    <dataValidation type="whole" allowBlank="1" showErrorMessage="1" errorTitle="Pozor!" error="Vkládejte pouze číselné hodnoty!" sqref="M20">
      <formula1>0</formula1>
      <formula2>99999999</formula2>
    </dataValidation>
    <dataValidation type="whole" allowBlank="1" showErrorMessage="1" errorTitle="Pozor!" error="Vkládejte pouze číselné hodnoty!" sqref="M21">
      <formula1>0</formula1>
      <formula2>99999999</formula2>
    </dataValidation>
    <dataValidation type="whole" allowBlank="1" showErrorMessage="1" errorTitle="Pozor!" error="Vkládejte pouze číselné hodnoty!" sqref="M22">
      <formula1>0</formula1>
      <formula2>99999999</formula2>
    </dataValidation>
    <dataValidation type="whole" allowBlank="1" showErrorMessage="1" errorTitle="Pozor!" error="Vkládejte pouze číselné hodnoty!" sqref="M23">
      <formula1>0</formula1>
      <formula2>99999999</formula2>
    </dataValidation>
    <dataValidation type="whole" allowBlank="1" showErrorMessage="1" errorTitle="Pozor!" error="Vkládejte pouze číselné hodnoty!" sqref="M24">
      <formula1>0</formula1>
      <formula2>99999999</formula2>
    </dataValidation>
    <dataValidation type="whole" allowBlank="1" showErrorMessage="1" errorTitle="Pozor!" error="Vkládejte pouze číselné hodnoty!" sqref="M25">
      <formula1>0</formula1>
      <formula2>99999999</formula2>
    </dataValidation>
    <dataValidation type="whole" allowBlank="1" showErrorMessage="1" errorTitle="Pozor!" error="Vkládejte pouze číselné hodnoty!" sqref="M26">
      <formula1>0</formula1>
      <formula2>99999999</formula2>
    </dataValidation>
    <dataValidation type="whole" allowBlank="1" showErrorMessage="1" errorTitle="Pozor!" error="Vkládejte pouze číselné hodnoty!" sqref="M27">
      <formula1>0</formula1>
      <formula2>99999999</formula2>
    </dataValidation>
    <dataValidation type="whole" allowBlank="1" showErrorMessage="1" errorTitle="Pozor!" error="Vkládejte pouze číselné hodnoty!" sqref="M28">
      <formula1>0</formula1>
      <formula2>99999999</formula2>
    </dataValidation>
    <dataValidation type="whole" allowBlank="1" showErrorMessage="1" errorTitle="Pozor!" error="Vkládejte pouze číselné hodnoty!" sqref="G7">
      <formula1>0</formula1>
      <formula2>99999999</formula2>
    </dataValidation>
    <dataValidation type="whole" allowBlank="1" showErrorMessage="1" errorTitle="Pozor!" error="Vkládejte pouze číselné hodnoty!" sqref="G8">
      <formula1>0</formula1>
      <formula2>99999999</formula2>
    </dataValidation>
    <dataValidation type="whole" allowBlank="1" showErrorMessage="1" errorTitle="Pozor!" error="Vkládejte pouze číselné hodnoty!" sqref="G9">
      <formula1>0</formula1>
      <formula2>99999999</formula2>
    </dataValidation>
    <dataValidation type="whole" allowBlank="1" showErrorMessage="1" errorTitle="Pozor!" error="Vkládejte pouze číselné hodnoty!" sqref="G10">
      <formula1>0</formula1>
      <formula2>99999999</formula2>
    </dataValidation>
    <dataValidation type="whole" allowBlank="1" showErrorMessage="1" errorTitle="Pozor!" error="Vkládejte pouze číselné hodnoty!" sqref="G11">
      <formula1>0</formula1>
      <formula2>99999999</formula2>
    </dataValidation>
    <dataValidation type="whole" allowBlank="1" showErrorMessage="1" errorTitle="Pozor!" error="Vkládejte pouze číselné hodnoty!" sqref="G12">
      <formula1>0</formula1>
      <formula2>99999999</formula2>
    </dataValidation>
    <dataValidation type="whole" allowBlank="1" showErrorMessage="1" errorTitle="Pozor!" error="Vkládejte pouze číselné hodnoty!" sqref="G13">
      <formula1>0</formula1>
      <formula2>99999999</formula2>
    </dataValidation>
    <dataValidation type="whole" allowBlank="1" showErrorMessage="1" errorTitle="Pozor!" error="Vkládejte pouze číselné hodnoty!" sqref="G14">
      <formula1>0</formula1>
      <formula2>99999999</formula2>
    </dataValidation>
    <dataValidation type="whole" allowBlank="1" showErrorMessage="1" errorTitle="Pozor!" error="Vkládejte pouze číselné hodnoty!" sqref="G15">
      <formula1>0</formula1>
      <formula2>99999999</formula2>
    </dataValidation>
    <dataValidation type="whole" allowBlank="1" showErrorMessage="1" errorTitle="Pozor!" error="Vkládejte pouze číselné hodnoty!" sqref="G16">
      <formula1>0</formula1>
      <formula2>99999999</formula2>
    </dataValidation>
    <dataValidation type="whole" allowBlank="1" showErrorMessage="1" errorTitle="Pozor!" error="Vkládejte pouze číselné hodnoty!" sqref="G17">
      <formula1>0</formula1>
      <formula2>99999999</formula2>
    </dataValidation>
    <dataValidation type="whole" allowBlank="1" showErrorMessage="1" errorTitle="Pozor!" error="Vkládejte pouze číselné hodnoty!" sqref="G18">
      <formula1>0</formula1>
      <formula2>99999999</formula2>
    </dataValidation>
    <dataValidation type="whole" allowBlank="1" showErrorMessage="1" errorTitle="Pozor!" error="Vkládejte pouze číselné hodnoty!" sqref="G19">
      <formula1>0</formula1>
      <formula2>99999999</formula2>
    </dataValidation>
    <dataValidation type="whole" allowBlank="1" showErrorMessage="1" errorTitle="Pozor!" error="Vkládejte pouze číselné hodnoty!" sqref="G20">
      <formula1>0</formula1>
      <formula2>99999999</formula2>
    </dataValidation>
    <dataValidation type="whole" allowBlank="1" showErrorMessage="1" errorTitle="Pozor!" error="Vkládejte pouze číselné hodnoty!" sqref="G21">
      <formula1>0</formula1>
      <formula2>99999999</formula2>
    </dataValidation>
    <dataValidation type="whole" allowBlank="1" showErrorMessage="1" errorTitle="Pozor!" error="Vkládejte pouze číselné hodnoty!" sqref="G22">
      <formula1>0</formula1>
      <formula2>99999999</formula2>
    </dataValidation>
    <dataValidation type="whole" allowBlank="1" showErrorMessage="1" errorTitle="Pozor!" error="Vkládejte pouze číselné hodnoty!" sqref="G23">
      <formula1>0</formula1>
      <formula2>99999999</formula2>
    </dataValidation>
    <dataValidation type="whole" allowBlank="1" showErrorMessage="1" errorTitle="Pozor!" error="Vkládejte pouze číselné hodnoty!" sqref="G24">
      <formula1>0</formula1>
      <formula2>99999999</formula2>
    </dataValidation>
    <dataValidation type="whole" allowBlank="1" showErrorMessage="1" errorTitle="Pozor!" error="Vkládejte pouze číselné hodnoty!" sqref="G25">
      <formula1>0</formula1>
      <formula2>99999999</formula2>
    </dataValidation>
    <dataValidation type="whole" allowBlank="1" showErrorMessage="1" errorTitle="Pozor!" error="Vkládejte pouze číselné hodnoty!" sqref="G26">
      <formula1>0</formula1>
      <formula2>99999999</formula2>
    </dataValidation>
    <dataValidation type="whole" allowBlank="1" showErrorMessage="1" errorTitle="Pozor!" error="Vkládejte pouze číselné hodnoty!" sqref="G27">
      <formula1>0</formula1>
      <formula2>99999999</formula2>
    </dataValidation>
    <dataValidation type="whole" allowBlank="1" showErrorMessage="1" errorTitle="Pozor!" error="Vkládejte pouze číselné hodnoty!" sqref="G28">
      <formula1>0</formula1>
      <formula2>99999999</formula2>
    </dataValidation>
    <dataValidation type="whole" allowBlank="1" showErrorMessage="1" errorTitle="Pozor!" error="Vkládejte pouze číselné hodnoty!" sqref="H7">
      <formula1>0</formula1>
      <formula2>99999999</formula2>
    </dataValidation>
    <dataValidation type="whole" allowBlank="1" showErrorMessage="1" errorTitle="Pozor!" error="Vkládejte pouze číselné hodnoty!" sqref="H8">
      <formula1>0</formula1>
      <formula2>99999999</formula2>
    </dataValidation>
    <dataValidation type="whole" allowBlank="1" showErrorMessage="1" errorTitle="Pozor!" error="Vkládejte pouze číselné hodnoty!" sqref="H9">
      <formula1>0</formula1>
      <formula2>99999999</formula2>
    </dataValidation>
    <dataValidation type="whole" allowBlank="1" showErrorMessage="1" errorTitle="Pozor!" error="Vkládejte pouze číselné hodnoty!" sqref="H10">
      <formula1>0</formula1>
      <formula2>99999999</formula2>
    </dataValidation>
    <dataValidation type="whole" allowBlank="1" showErrorMessage="1" errorTitle="Pozor!" error="Vkládejte pouze číselné hodnoty!" sqref="H11">
      <formula1>0</formula1>
      <formula2>99999999</formula2>
    </dataValidation>
    <dataValidation type="whole" allowBlank="1" showErrorMessage="1" errorTitle="Pozor!" error="Vkládejte pouze číselné hodnoty!" sqref="H12">
      <formula1>0</formula1>
      <formula2>99999999</formula2>
    </dataValidation>
    <dataValidation type="whole" allowBlank="1" showErrorMessage="1" errorTitle="Pozor!" error="Vkládejte pouze číselné hodnoty!" sqref="H13">
      <formula1>0</formula1>
      <formula2>99999999</formula2>
    </dataValidation>
    <dataValidation type="whole" allowBlank="1" showErrorMessage="1" errorTitle="Pozor!" error="Vkládejte pouze číselné hodnoty!" sqref="H14">
      <formula1>0</formula1>
      <formula2>99999999</formula2>
    </dataValidation>
    <dataValidation type="whole" allowBlank="1" showErrorMessage="1" errorTitle="Pozor!" error="Vkládejte pouze číselné hodnoty!" sqref="H15">
      <formula1>0</formula1>
      <formula2>99999999</formula2>
    </dataValidation>
    <dataValidation type="whole" allowBlank="1" showErrorMessage="1" errorTitle="Pozor!" error="Vkládejte pouze číselné hodnoty!" sqref="H16">
      <formula1>0</formula1>
      <formula2>99999999</formula2>
    </dataValidation>
    <dataValidation type="whole" allowBlank="1" showErrorMessage="1" errorTitle="Pozor!" error="Vkládejte pouze číselné hodnoty!" sqref="H17">
      <formula1>0</formula1>
      <formula2>99999999</formula2>
    </dataValidation>
    <dataValidation type="whole" allowBlank="1" showErrorMessage="1" errorTitle="Pozor!" error="Vkládejte pouze číselné hodnoty!" sqref="H18">
      <formula1>0</formula1>
      <formula2>99999999</formula2>
    </dataValidation>
    <dataValidation type="whole" allowBlank="1" showErrorMessage="1" errorTitle="Pozor!" error="Vkládejte pouze číselné hodnoty!" sqref="H19">
      <formula1>0</formula1>
      <formula2>99999999</formula2>
    </dataValidation>
    <dataValidation type="whole" allowBlank="1" showErrorMessage="1" errorTitle="Pozor!" error="Vkládejte pouze číselné hodnoty!" sqref="H20">
      <formula1>0</formula1>
      <formula2>99999999</formula2>
    </dataValidation>
    <dataValidation type="whole" allowBlank="1" showErrorMessage="1" errorTitle="Pozor!" error="Vkládejte pouze číselné hodnoty!" sqref="H21">
      <formula1>0</formula1>
      <formula2>99999999</formula2>
    </dataValidation>
    <dataValidation type="whole" allowBlank="1" showErrorMessage="1" errorTitle="Pozor!" error="Vkládejte pouze číselné hodnoty!" sqref="H22">
      <formula1>0</formula1>
      <formula2>99999999</formula2>
    </dataValidation>
    <dataValidation type="whole" allowBlank="1" showErrorMessage="1" errorTitle="Pozor!" error="Vkládejte pouze číselné hodnoty!" sqref="H23">
      <formula1>0</formula1>
      <formula2>99999999</formula2>
    </dataValidation>
    <dataValidation type="whole" allowBlank="1" showErrorMessage="1" errorTitle="Pozor!" error="Vkládejte pouze číselné hodnoty!" sqref="H24">
      <formula1>0</formula1>
      <formula2>99999999</formula2>
    </dataValidation>
    <dataValidation type="whole" allowBlank="1" showErrorMessage="1" errorTitle="Pozor!" error="Vkládejte pouze číselné hodnoty!" sqref="H25">
      <formula1>0</formula1>
      <formula2>99999999</formula2>
    </dataValidation>
    <dataValidation type="whole" allowBlank="1" showErrorMessage="1" errorTitle="Pozor!" error="Vkládejte pouze číselné hodnoty!" sqref="H26">
      <formula1>0</formula1>
      <formula2>99999999</formula2>
    </dataValidation>
    <dataValidation type="whole" allowBlank="1" showErrorMessage="1" errorTitle="Pozor!" error="Vkládejte pouze číselné hodnoty!" sqref="H27">
      <formula1>0</formula1>
      <formula2>99999999</formula2>
    </dataValidation>
    <dataValidation type="whole" allowBlank="1" showErrorMessage="1" errorTitle="Pozor!" error="Vkládejte pouze číselné hodnoty!" sqref="H28">
      <formula1>0</formula1>
      <formula2>99999999</formula2>
    </dataValidation>
    <dataValidation type="whole" allowBlank="1" showErrorMessage="1" errorTitle="Pozor!" error="Vkládejte pouze číselné hodnoty!" sqref="I7">
      <formula1>0</formula1>
      <formula2>99999999</formula2>
    </dataValidation>
    <dataValidation type="whole" allowBlank="1" showErrorMessage="1" errorTitle="Pozor!" error="Vkládejte pouze číselné hodnoty!" sqref="I8">
      <formula1>0</formula1>
      <formula2>99999999</formula2>
    </dataValidation>
    <dataValidation type="whole" allowBlank="1" showErrorMessage="1" errorTitle="Pozor!" error="Vkládejte pouze číselné hodnoty!" sqref="I9">
      <formula1>0</formula1>
      <formula2>99999999</formula2>
    </dataValidation>
    <dataValidation type="whole" allowBlank="1" showErrorMessage="1" errorTitle="Pozor!" error="Vkládejte pouze číselné hodnoty!" sqref="I10">
      <formula1>0</formula1>
      <formula2>99999999</formula2>
    </dataValidation>
    <dataValidation type="whole" allowBlank="1" showErrorMessage="1" errorTitle="Pozor!" error="Vkládejte pouze číselné hodnoty!" sqref="I11">
      <formula1>0</formula1>
      <formula2>99999999</formula2>
    </dataValidation>
    <dataValidation type="whole" allowBlank="1" showErrorMessage="1" errorTitle="Pozor!" error="Vkládejte pouze číselné hodnoty!" sqref="I12">
      <formula1>0</formula1>
      <formula2>99999999</formula2>
    </dataValidation>
    <dataValidation type="whole" allowBlank="1" showErrorMessage="1" errorTitle="Pozor!" error="Vkládejte pouze číselné hodnoty!" sqref="I13">
      <formula1>0</formula1>
      <formula2>99999999</formula2>
    </dataValidation>
    <dataValidation type="whole" allowBlank="1" showErrorMessage="1" errorTitle="Pozor!" error="Vkládejte pouze číselné hodnoty!" sqref="I14">
      <formula1>0</formula1>
      <formula2>99999999</formula2>
    </dataValidation>
    <dataValidation type="whole" allowBlank="1" showErrorMessage="1" errorTitle="Pozor!" error="Vkládejte pouze číselné hodnoty!" sqref="I15">
      <formula1>0</formula1>
      <formula2>99999999</formula2>
    </dataValidation>
    <dataValidation type="whole" allowBlank="1" showErrorMessage="1" errorTitle="Pozor!" error="Vkládejte pouze číselné hodnoty!" sqref="I16">
      <formula1>0</formula1>
      <formula2>99999999</formula2>
    </dataValidation>
    <dataValidation type="whole" allowBlank="1" showErrorMessage="1" errorTitle="Pozor!" error="Vkládejte pouze číselné hodnoty!" sqref="I17">
      <formula1>0</formula1>
      <formula2>99999999</formula2>
    </dataValidation>
    <dataValidation type="whole" allowBlank="1" showErrorMessage="1" errorTitle="Pozor!" error="Vkládejte pouze číselné hodnoty!" sqref="I18">
      <formula1>0</formula1>
      <formula2>99999999</formula2>
    </dataValidation>
    <dataValidation type="whole" allowBlank="1" showErrorMessage="1" errorTitle="Pozor!" error="Vkládejte pouze číselné hodnoty!" sqref="I19">
      <formula1>0</formula1>
      <formula2>99999999</formula2>
    </dataValidation>
    <dataValidation type="whole" allowBlank="1" showErrorMessage="1" errorTitle="Pozor!" error="Vkládejte pouze číselné hodnoty!" sqref="I20">
      <formula1>0</formula1>
      <formula2>99999999</formula2>
    </dataValidation>
    <dataValidation type="whole" allowBlank="1" showErrorMessage="1" errorTitle="Pozor!" error="Vkládejte pouze číselné hodnoty!" sqref="I21">
      <formula1>0</formula1>
      <formula2>99999999</formula2>
    </dataValidation>
    <dataValidation type="whole" allowBlank="1" showErrorMessage="1" errorTitle="Pozor!" error="Vkládejte pouze číselné hodnoty!" sqref="I22">
      <formula1>0</formula1>
      <formula2>99999999</formula2>
    </dataValidation>
    <dataValidation type="whole" allowBlank="1" showErrorMessage="1" errorTitle="Pozor!" error="Vkládejte pouze číselné hodnoty!" sqref="I23">
      <formula1>0</formula1>
      <formula2>99999999</formula2>
    </dataValidation>
    <dataValidation type="whole" allowBlank="1" showErrorMessage="1" errorTitle="Pozor!" error="Vkládejte pouze číselné hodnoty!" sqref="I24">
      <formula1>0</formula1>
      <formula2>99999999</formula2>
    </dataValidation>
    <dataValidation type="whole" allowBlank="1" showErrorMessage="1" errorTitle="Pozor!" error="Vkládejte pouze číselné hodnoty!" sqref="I25">
      <formula1>0</formula1>
      <formula2>99999999</formula2>
    </dataValidation>
    <dataValidation type="whole" allowBlank="1" showErrorMessage="1" errorTitle="Pozor!" error="Vkládejte pouze číselné hodnoty!" sqref="I26">
      <formula1>0</formula1>
      <formula2>99999999</formula2>
    </dataValidation>
    <dataValidation type="whole" allowBlank="1" showErrorMessage="1" errorTitle="Pozor!" error="Vkládejte pouze číselné hodnoty!" sqref="I27">
      <formula1>0</formula1>
      <formula2>99999999</formula2>
    </dataValidation>
    <dataValidation type="whole" allowBlank="1" showErrorMessage="1" errorTitle="Pozor!" error="Vkládejte pouze číselné hodnoty!" sqref="I28">
      <formula1>0</formula1>
      <formula2>99999999</formula2>
    </dataValidation>
    <dataValidation type="whole" allowBlank="1" showErrorMessage="1" errorTitle="Pozor!" error="Vkládejte pouze číselné hodnoty!" sqref="J7">
      <formula1>0</formula1>
      <formula2>99999999</formula2>
    </dataValidation>
    <dataValidation type="whole" allowBlank="1" showErrorMessage="1" errorTitle="Pozor!" error="Vkládejte pouze číselné hodnoty!" sqref="J8">
      <formula1>0</formula1>
      <formula2>99999999</formula2>
    </dataValidation>
    <dataValidation type="whole" allowBlank="1" showErrorMessage="1" errorTitle="Pozor!" error="Vkládejte pouze číselné hodnoty!" sqref="J9">
      <formula1>0</formula1>
      <formula2>99999999</formula2>
    </dataValidation>
    <dataValidation type="whole" allowBlank="1" showErrorMessage="1" errorTitle="Pozor!" error="Vkládejte pouze číselné hodnoty!" sqref="J10">
      <formula1>0</formula1>
      <formula2>99999999</formula2>
    </dataValidation>
    <dataValidation type="whole" allowBlank="1" showErrorMessage="1" errorTitle="Pozor!" error="Vkládejte pouze číselné hodnoty!" sqref="J11">
      <formula1>0</formula1>
      <formula2>99999999</formula2>
    </dataValidation>
    <dataValidation type="whole" allowBlank="1" showErrorMessage="1" errorTitle="Pozor!" error="Vkládejte pouze číselné hodnoty!" sqref="J12">
      <formula1>0</formula1>
      <formula2>99999999</formula2>
    </dataValidation>
    <dataValidation type="whole" allowBlank="1" showErrorMessage="1" errorTitle="Pozor!" error="Vkládejte pouze číselné hodnoty!" sqref="J13">
      <formula1>0</formula1>
      <formula2>99999999</formula2>
    </dataValidation>
    <dataValidation type="whole" allowBlank="1" showErrorMessage="1" errorTitle="Pozor!" error="Vkládejte pouze číselné hodnoty!" sqref="J14">
      <formula1>0</formula1>
      <formula2>99999999</formula2>
    </dataValidation>
    <dataValidation type="whole" allowBlank="1" showErrorMessage="1" errorTitle="Pozor!" error="Vkládejte pouze číselné hodnoty!" sqref="J15">
      <formula1>0</formula1>
      <formula2>99999999</formula2>
    </dataValidation>
    <dataValidation type="whole" allowBlank="1" showErrorMessage="1" errorTitle="Pozor!" error="Vkládejte pouze číselné hodnoty!" sqref="J16">
      <formula1>0</formula1>
      <formula2>99999999</formula2>
    </dataValidation>
    <dataValidation type="whole" allowBlank="1" showErrorMessage="1" errorTitle="Pozor!" error="Vkládejte pouze číselné hodnoty!" sqref="J17">
      <formula1>0</formula1>
      <formula2>99999999</formula2>
    </dataValidation>
    <dataValidation type="whole" allowBlank="1" showErrorMessage="1" errorTitle="Pozor!" error="Vkládejte pouze číselné hodnoty!" sqref="J18">
      <formula1>0</formula1>
      <formula2>99999999</formula2>
    </dataValidation>
    <dataValidation type="whole" allowBlank="1" showErrorMessage="1" errorTitle="Pozor!" error="Vkládejte pouze číselné hodnoty!" sqref="J19">
      <formula1>0</formula1>
      <formula2>99999999</formula2>
    </dataValidation>
    <dataValidation type="whole" allowBlank="1" showErrorMessage="1" errorTitle="Pozor!" error="Vkládejte pouze číselné hodnoty!" sqref="J20">
      <formula1>0</formula1>
      <formula2>99999999</formula2>
    </dataValidation>
    <dataValidation type="whole" allowBlank="1" showErrorMessage="1" errorTitle="Pozor!" error="Vkládejte pouze číselné hodnoty!" sqref="J21">
      <formula1>0</formula1>
      <formula2>99999999</formula2>
    </dataValidation>
    <dataValidation type="whole" allowBlank="1" showErrorMessage="1" errorTitle="Pozor!" error="Vkládejte pouze číselné hodnoty!" sqref="J22">
      <formula1>0</formula1>
      <formula2>99999999</formula2>
    </dataValidation>
    <dataValidation type="whole" allowBlank="1" showErrorMessage="1" errorTitle="Pozor!" error="Vkládejte pouze číselné hodnoty!" sqref="J23">
      <formula1>0</formula1>
      <formula2>99999999</formula2>
    </dataValidation>
    <dataValidation type="whole" allowBlank="1" showErrorMessage="1" errorTitle="Pozor!" error="Vkládejte pouze číselné hodnoty!" sqref="J24">
      <formula1>0</formula1>
      <formula2>99999999</formula2>
    </dataValidation>
    <dataValidation type="whole" allowBlank="1" showErrorMessage="1" errorTitle="Pozor!" error="Vkládejte pouze číselné hodnoty!" sqref="J25">
      <formula1>0</formula1>
      <formula2>99999999</formula2>
    </dataValidation>
    <dataValidation type="whole" allowBlank="1" showErrorMessage="1" errorTitle="Pozor!" error="Vkládejte pouze číselné hodnoty!" sqref="J26">
      <formula1>0</formula1>
      <formula2>99999999</formula2>
    </dataValidation>
    <dataValidation type="whole" allowBlank="1" showErrorMessage="1" errorTitle="Pozor!" error="Vkládejte pouze číselné hodnoty!" sqref="J27">
      <formula1>0</formula1>
      <formula2>99999999</formula2>
    </dataValidation>
    <dataValidation type="whole" allowBlank="1" showErrorMessage="1" errorTitle="Pozor!" error="Vkládejte pouze číselné hodnoty!" sqref="J28">
      <formula1>0</formula1>
      <formula2>99999999</formula2>
    </dataValidation>
    <dataValidation type="whole" allowBlank="1" showErrorMessage="1" errorTitle="Pozor!" error="Vkládejte pouze číselné hodnoty!" sqref="K7">
      <formula1>0</formula1>
      <formula2>99999999</formula2>
    </dataValidation>
    <dataValidation type="whole" allowBlank="1" showErrorMessage="1" errorTitle="Pozor!" error="Vkládejte pouze číselné hodnoty!" sqref="K8">
      <formula1>0</formula1>
      <formula2>99999999</formula2>
    </dataValidation>
    <dataValidation type="whole" allowBlank="1" showErrorMessage="1" errorTitle="Pozor!" error="Vkládejte pouze číselné hodnoty!" sqref="K9">
      <formula1>0</formula1>
      <formula2>99999999</formula2>
    </dataValidation>
    <dataValidation type="whole" allowBlank="1" showErrorMessage="1" errorTitle="Pozor!" error="Vkládejte pouze číselné hodnoty!" sqref="K10">
      <formula1>0</formula1>
      <formula2>99999999</formula2>
    </dataValidation>
    <dataValidation type="whole" allowBlank="1" showErrorMessage="1" errorTitle="Pozor!" error="Vkládejte pouze číselné hodnoty!" sqref="K11">
      <formula1>0</formula1>
      <formula2>99999999</formula2>
    </dataValidation>
    <dataValidation type="whole" allowBlank="1" showErrorMessage="1" errorTitle="Pozor!" error="Vkládejte pouze číselné hodnoty!" sqref="K12">
      <formula1>0</formula1>
      <formula2>99999999</formula2>
    </dataValidation>
    <dataValidation type="whole" allowBlank="1" showErrorMessage="1" errorTitle="Pozor!" error="Vkládejte pouze číselné hodnoty!" sqref="K13">
      <formula1>0</formula1>
      <formula2>99999999</formula2>
    </dataValidation>
    <dataValidation type="whole" allowBlank="1" showErrorMessage="1" errorTitle="Pozor!" error="Vkládejte pouze číselné hodnoty!" sqref="K14">
      <formula1>0</formula1>
      <formula2>99999999</formula2>
    </dataValidation>
    <dataValidation type="whole" allowBlank="1" showErrorMessage="1" errorTitle="Pozor!" error="Vkládejte pouze číselné hodnoty!" sqref="K15">
      <formula1>0</formula1>
      <formula2>99999999</formula2>
    </dataValidation>
    <dataValidation type="whole" allowBlank="1" showErrorMessage="1" errorTitle="Pozor!" error="Vkládejte pouze číselné hodnoty!" sqref="K16">
      <formula1>0</formula1>
      <formula2>99999999</formula2>
    </dataValidation>
    <dataValidation type="whole" allowBlank="1" showErrorMessage="1" errorTitle="Pozor!" error="Vkládejte pouze číselné hodnoty!" sqref="K17">
      <formula1>0</formula1>
      <formula2>99999999</formula2>
    </dataValidation>
    <dataValidation type="whole" allowBlank="1" showErrorMessage="1" errorTitle="Pozor!" error="Vkládejte pouze číselné hodnoty!" sqref="K18">
      <formula1>0</formula1>
      <formula2>99999999</formula2>
    </dataValidation>
    <dataValidation type="whole" allowBlank="1" showErrorMessage="1" errorTitle="Pozor!" error="Vkládejte pouze číselné hodnoty!" sqref="K19">
      <formula1>0</formula1>
      <formula2>99999999</formula2>
    </dataValidation>
    <dataValidation type="whole" allowBlank="1" showErrorMessage="1" errorTitle="Pozor!" error="Vkládejte pouze číselné hodnoty!" sqref="K20">
      <formula1>0</formula1>
      <formula2>99999999</formula2>
    </dataValidation>
    <dataValidation type="whole" allowBlank="1" showErrorMessage="1" errorTitle="Pozor!" error="Vkládejte pouze číselné hodnoty!" sqref="K21">
      <formula1>0</formula1>
      <formula2>99999999</formula2>
    </dataValidation>
    <dataValidation type="whole" allowBlank="1" showErrorMessage="1" errorTitle="Pozor!" error="Vkládejte pouze číselné hodnoty!" sqref="K22">
      <formula1>0</formula1>
      <formula2>99999999</formula2>
    </dataValidation>
    <dataValidation type="whole" allowBlank="1" showErrorMessage="1" errorTitle="Pozor!" error="Vkládejte pouze číselné hodnoty!" sqref="K23">
      <formula1>0</formula1>
      <formula2>99999999</formula2>
    </dataValidation>
    <dataValidation type="whole" allowBlank="1" showErrorMessage="1" errorTitle="Pozor!" error="Vkládejte pouze číselné hodnoty!" sqref="K24">
      <formula1>0</formula1>
      <formula2>99999999</formula2>
    </dataValidation>
    <dataValidation type="whole" allowBlank="1" showErrorMessage="1" errorTitle="Pozor!" error="Vkládejte pouze číselné hodnoty!" sqref="K25">
      <formula1>0</formula1>
      <formula2>99999999</formula2>
    </dataValidation>
    <dataValidation type="whole" allowBlank="1" showErrorMessage="1" errorTitle="Pozor!" error="Vkládejte pouze číselné hodnoty!" sqref="K26">
      <formula1>0</formula1>
      <formula2>99999999</formula2>
    </dataValidation>
    <dataValidation type="whole" allowBlank="1" showErrorMessage="1" errorTitle="Pozor!" error="Vkládejte pouze číselné hodnoty!" sqref="K27">
      <formula1>0</formula1>
      <formula2>99999999</formula2>
    </dataValidation>
    <dataValidation type="whole" allowBlank="1" showErrorMessage="1" errorTitle="Pozor!" error="Vkládejte pouze číselné hodnoty!" sqref="K28">
      <formula1>0</formula1>
      <formula2>99999999</formula2>
    </dataValidation>
    <dataValidation type="whole" allowBlank="1" showErrorMessage="1" errorTitle="Pozor!" error="Vkládejte pouze číselné hodnoty!" sqref="L7">
      <formula1>0</formula1>
      <formula2>99999999</formula2>
    </dataValidation>
    <dataValidation type="whole" allowBlank="1" showErrorMessage="1" errorTitle="Pozor!" error="Vkládejte pouze číselné hodnoty!" sqref="L8">
      <formula1>0</formula1>
      <formula2>99999999</formula2>
    </dataValidation>
    <dataValidation type="whole" allowBlank="1" showErrorMessage="1" errorTitle="Pozor!" error="Vkládejte pouze číselné hodnoty!" sqref="L9">
      <formula1>0</formula1>
      <formula2>99999999</formula2>
    </dataValidation>
    <dataValidation type="whole" allowBlank="1" showErrorMessage="1" errorTitle="Pozor!" error="Vkládejte pouze číselné hodnoty!" sqref="L10">
      <formula1>0</formula1>
      <formula2>99999999</formula2>
    </dataValidation>
    <dataValidation type="whole" allowBlank="1" showErrorMessage="1" errorTitle="Pozor!" error="Vkládejte pouze číselné hodnoty!" sqref="L11">
      <formula1>0</formula1>
      <formula2>99999999</formula2>
    </dataValidation>
    <dataValidation type="whole" allowBlank="1" showErrorMessage="1" errorTitle="Pozor!" error="Vkládejte pouze číselné hodnoty!" sqref="L12">
      <formula1>0</formula1>
      <formula2>99999999</formula2>
    </dataValidation>
    <dataValidation type="whole" allowBlank="1" showErrorMessage="1" errorTitle="Pozor!" error="Vkládejte pouze číselné hodnoty!" sqref="L13">
      <formula1>0</formula1>
      <formula2>99999999</formula2>
    </dataValidation>
    <dataValidation type="whole" allowBlank="1" showErrorMessage="1" errorTitle="Pozor!" error="Vkládejte pouze číselné hodnoty!" sqref="L14">
      <formula1>0</formula1>
      <formula2>99999999</formula2>
    </dataValidation>
    <dataValidation type="whole" allowBlank="1" showErrorMessage="1" errorTitle="Pozor!" error="Vkládejte pouze číselné hodnoty!" sqref="L15">
      <formula1>0</formula1>
      <formula2>99999999</formula2>
    </dataValidation>
    <dataValidation type="whole" allowBlank="1" showErrorMessage="1" errorTitle="Pozor!" error="Vkládejte pouze číselné hodnoty!" sqref="L16">
      <formula1>0</formula1>
      <formula2>99999999</formula2>
    </dataValidation>
    <dataValidation type="whole" allowBlank="1" showErrorMessage="1" errorTitle="Pozor!" error="Vkládejte pouze číselné hodnoty!" sqref="L17">
      <formula1>0</formula1>
      <formula2>99999999</formula2>
    </dataValidation>
    <dataValidation type="whole" allowBlank="1" showErrorMessage="1" errorTitle="Pozor!" error="Vkládejte pouze číselné hodnoty!" sqref="L18">
      <formula1>0</formula1>
      <formula2>99999999</formula2>
    </dataValidation>
    <dataValidation type="whole" allowBlank="1" showErrorMessage="1" errorTitle="Pozor!" error="Vkládejte pouze číselné hodnoty!" sqref="L19">
      <formula1>0</formula1>
      <formula2>99999999</formula2>
    </dataValidation>
    <dataValidation type="whole" allowBlank="1" showErrorMessage="1" errorTitle="Pozor!" error="Vkládejte pouze číselné hodnoty!" sqref="L20">
      <formula1>0</formula1>
      <formula2>99999999</formula2>
    </dataValidation>
    <dataValidation type="whole" allowBlank="1" showErrorMessage="1" errorTitle="Pozor!" error="Vkládejte pouze číselné hodnoty!" sqref="L21">
      <formula1>0</formula1>
      <formula2>99999999</formula2>
    </dataValidation>
    <dataValidation type="whole" allowBlank="1" showErrorMessage="1" errorTitle="Pozor!" error="Vkládejte pouze číselné hodnoty!" sqref="L22">
      <formula1>0</formula1>
      <formula2>99999999</formula2>
    </dataValidation>
    <dataValidation type="whole" allowBlank="1" showErrorMessage="1" errorTitle="Pozor!" error="Vkládejte pouze číselné hodnoty!" sqref="L23">
      <formula1>0</formula1>
      <formula2>99999999</formula2>
    </dataValidation>
    <dataValidation type="whole" allowBlank="1" showErrorMessage="1" errorTitle="Pozor!" error="Vkládejte pouze číselné hodnoty!" sqref="L24">
      <formula1>0</formula1>
      <formula2>99999999</formula2>
    </dataValidation>
    <dataValidation type="whole" allowBlank="1" showErrorMessage="1" errorTitle="Pozor!" error="Vkládejte pouze číselné hodnoty!" sqref="L25">
      <formula1>0</formula1>
      <formula2>99999999</formula2>
    </dataValidation>
    <dataValidation type="whole" allowBlank="1" showErrorMessage="1" errorTitle="Pozor!" error="Vkládejte pouze číselné hodnoty!" sqref="L26">
      <formula1>0</formula1>
      <formula2>99999999</formula2>
    </dataValidation>
    <dataValidation type="whole" allowBlank="1" showErrorMessage="1" errorTitle="Pozor!" error="Vkládejte pouze číselné hodnoty!" sqref="L27">
      <formula1>0</formula1>
      <formula2>99999999</formula2>
    </dataValidation>
    <dataValidation type="whole" allowBlank="1" showErrorMessage="1" errorTitle="Pozor!" error="Vkládejte pouze číselné hodnoty!" sqref="L28">
      <formula1>0</formula1>
      <formula2>99999999</formula2>
    </dataValidation>
    <dataValidation allowBlank="1" showErrorMessage="1" errorTitle="Pozor!" error="Vkládejte pouze číselné hodnoty!" sqref="G36">
      <formula1>99999999</formula1>
    </dataValidation>
    <dataValidation allowBlank="1" showErrorMessage="1" errorTitle="Pozor!" error="Vkládejte pouze číselné hodnoty!" sqref="L36">
      <formula1>99999999</formula1>
    </dataValidation>
    <dataValidation allowBlank="1" showErrorMessage="1" errorTitle="Pozor!" error="Vkládejte pouze číselné hodnoty!" sqref="M36">
      <formula1>99999999</formula1>
    </dataValidation>
    <dataValidation allowBlank="1" showErrorMessage="1" errorTitle="Pozor!" error="Vkládejte pouze číselné hodnoty!" sqref="I36">
      <formula1>99999999</formula1>
    </dataValidation>
  </dataValidations>
  <printOptions horizontalCentered="1"/>
  <pageMargins left="0.1968503937007874" right="0.1968503937007874" top="0.3937007874015748" bottom="0.1968503937007874" header="0.5118110236220472" footer="0.36"/>
  <pageSetup fitToHeight="0" horizontalDpi="600" verticalDpi="600" orientation="portrait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ziky</dc:creator>
  <cp:keywords/>
  <dc:description/>
  <cp:lastModifiedBy>Libor Možíš</cp:lastModifiedBy>
  <dcterms:created xsi:type="dcterms:W3CDTF">2002-09-23T09:59:31Z</dcterms:created>
  <dcterms:modified xsi:type="dcterms:W3CDTF">2023-08-07T12:47:21Z</dcterms:modified>
  <cp:category/>
  <cp:version/>
  <cp:contentType/>
  <cp:contentStatus/>
</cp:coreProperties>
</file>