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ZK" sheetId="1" r:id="rId1"/>
    <sheet name="OKP" sheetId="2" r:id="rId2"/>
    <sheet name="OPSV" sheetId="3" r:id="rId3"/>
    <sheet name="KUL" sheetId="4" r:id="rId4"/>
    <sheet name="PČO" sheetId="5" r:id="rId5"/>
  </sheets>
  <definedNames/>
  <calcPr fullCalcOnLoad="1"/>
</workbook>
</file>

<file path=xl/sharedStrings.xml><?xml version="1.0" encoding="utf-8"?>
<sst xmlns="http://schemas.openxmlformats.org/spreadsheetml/2006/main" count="1751" uniqueCount="898">
  <si>
    <t>c) Kritérium z hlediska vybavenosti knihovny</t>
  </si>
  <si>
    <t>d) Kritérium z hlediska plnění Koncepce regionálních funkcí knihoven ve Středočeském kraji v období 2019 – 2022</t>
  </si>
  <si>
    <t>e) Specifické kritérium</t>
  </si>
  <si>
    <t>Číslo žádosti</t>
  </si>
  <si>
    <t>IČ</t>
  </si>
  <si>
    <t>ORP, Okres</t>
  </si>
  <si>
    <t>Typ žadatele</t>
  </si>
  <si>
    <t>Datum podání</t>
  </si>
  <si>
    <t>Požadovaná dotace</t>
  </si>
  <si>
    <t>Poskytnutá dotace</t>
  </si>
  <si>
    <t>Stav žádosti</t>
  </si>
  <si>
    <t>Průměr</t>
  </si>
  <si>
    <t>a) Výše spolufinancování akce/projektu ze strany žadatele</t>
  </si>
  <si>
    <t>b) Společenský přínos akce/projektu</t>
  </si>
  <si>
    <t>f) Priorita Středočeského kraje</t>
  </si>
  <si>
    <t>KUL/PZK/044820/2021</t>
  </si>
  <si>
    <t>Rožmitál pod Třemšínem</t>
  </si>
  <si>
    <t>00243221</t>
  </si>
  <si>
    <t>Příbram, Příbram</t>
  </si>
  <si>
    <t>Právnická osoba - obec</t>
  </si>
  <si>
    <t>KUL/PZK/044822/2021</t>
  </si>
  <si>
    <t>Církvice</t>
  </si>
  <si>
    <t>00236012</t>
  </si>
  <si>
    <t>Kutná Hora, Kutná Hora</t>
  </si>
  <si>
    <t>KUL/PZK/044827/2021</t>
  </si>
  <si>
    <t>Žehuň</t>
  </si>
  <si>
    <t>00239992</t>
  </si>
  <si>
    <t>Kolín, Kolín</t>
  </si>
  <si>
    <t>KUL/PZK/044828/2021</t>
  </si>
  <si>
    <t>Velké Přílepy</t>
  </si>
  <si>
    <t>00241806</t>
  </si>
  <si>
    <t>Černošice, Praha - západ</t>
  </si>
  <si>
    <t>neschváleno</t>
  </si>
  <si>
    <t>KUL/PZK/044840/2021</t>
  </si>
  <si>
    <t>Veltruby</t>
  </si>
  <si>
    <t>00235881</t>
  </si>
  <si>
    <t>KUL/PZK/044855/2021</t>
  </si>
  <si>
    <t>Ovčáry</t>
  </si>
  <si>
    <t>00235628</t>
  </si>
  <si>
    <t>KUL/PZK/044861/2021</t>
  </si>
  <si>
    <t>Městská knihovna S.Čecha</t>
  </si>
  <si>
    <t>48932060</t>
  </si>
  <si>
    <t>Právnická osoba - příspěvková organizace</t>
  </si>
  <si>
    <t>KUL/PZK/044866/2021</t>
  </si>
  <si>
    <t>Kralupy nad Vltavou</t>
  </si>
  <si>
    <t>00236977</t>
  </si>
  <si>
    <t>Kralupy nad Vltavou, Mělník</t>
  </si>
  <si>
    <t>KUL/PZK/044878/2021</t>
  </si>
  <si>
    <t xml:space="preserve"> Mšeno</t>
  </si>
  <si>
    <t>00237078</t>
  </si>
  <si>
    <t>Mělník, Mělník</t>
  </si>
  <si>
    <t>KUL/PZK/044884/2021</t>
  </si>
  <si>
    <t>Mcely</t>
  </si>
  <si>
    <t>00239411</t>
  </si>
  <si>
    <t>Nymburk, Nymburk</t>
  </si>
  <si>
    <t>KUL/PZK/044918/2021</t>
  </si>
  <si>
    <t>Knihovna Jana Drdy</t>
  </si>
  <si>
    <t>00068179</t>
  </si>
  <si>
    <t>Příbram</t>
  </si>
  <si>
    <t>KUL/PZK/044921/2021</t>
  </si>
  <si>
    <t>Jince</t>
  </si>
  <si>
    <t>00242381</t>
  </si>
  <si>
    <t>KUL/PZK/044923/2021</t>
  </si>
  <si>
    <t>Obec Choťánky</t>
  </si>
  <si>
    <t>00239178</t>
  </si>
  <si>
    <t>Poděbrady, Nymburk</t>
  </si>
  <si>
    <t>KUL/PZK/044972/2021</t>
  </si>
  <si>
    <t>Nové Strašecí</t>
  </si>
  <si>
    <t>00244155</t>
  </si>
  <si>
    <t>Rakovník, Rakovník</t>
  </si>
  <si>
    <t>KUL/PZK/044973/2021</t>
  </si>
  <si>
    <t>Krňany</t>
  </si>
  <si>
    <t>00232041</t>
  </si>
  <si>
    <t>Benešov, Benešov</t>
  </si>
  <si>
    <t>KUL/PZK/044982/2021</t>
  </si>
  <si>
    <t>Zruč nad Sázavou</t>
  </si>
  <si>
    <t>00236667</t>
  </si>
  <si>
    <t>KUL/PZK/044987/2021</t>
  </si>
  <si>
    <t>Louňovice</t>
  </si>
  <si>
    <t>00240435</t>
  </si>
  <si>
    <t>Říčany, Praha - východ</t>
  </si>
  <si>
    <t>KUL/PZK/044988/2021</t>
  </si>
  <si>
    <t>Knihovna Eduarda Petišky</t>
  </si>
  <si>
    <t>67365965</t>
  </si>
  <si>
    <t>Brandýs n/Lab.-St. Bol., Praha - východ</t>
  </si>
  <si>
    <t>KUL/PZK/044992/2021</t>
  </si>
  <si>
    <t>Kovanice</t>
  </si>
  <si>
    <t>00239321</t>
  </si>
  <si>
    <t>KUL/PZK/045006/2021</t>
  </si>
  <si>
    <t>Davle</t>
  </si>
  <si>
    <t>00241156</t>
  </si>
  <si>
    <t>KUL/PZK/045009/2021</t>
  </si>
  <si>
    <t>Roztoky</t>
  </si>
  <si>
    <t>00241610</t>
  </si>
  <si>
    <t>KUL/PZK/045017/2021</t>
  </si>
  <si>
    <t>Slaný</t>
  </si>
  <si>
    <t>00234877</t>
  </si>
  <si>
    <t>Slaný, Kladno</t>
  </si>
  <si>
    <t>KUL/PZK/045018/2021</t>
  </si>
  <si>
    <t>Chotusice</t>
  </si>
  <si>
    <t>00236128</t>
  </si>
  <si>
    <t>Čáslav, Kutná Hora</t>
  </si>
  <si>
    <t>KUL/PZK/045028/2021</t>
  </si>
  <si>
    <t>Kojetice</t>
  </si>
  <si>
    <t>00240320</t>
  </si>
  <si>
    <t>Neratovice, Mělník</t>
  </si>
  <si>
    <t>KUL/PZK/045030/2021</t>
  </si>
  <si>
    <t>Sedlec-Prčice</t>
  </si>
  <si>
    <t>00232645</t>
  </si>
  <si>
    <t>Sedlčany, Příbram</t>
  </si>
  <si>
    <t>KUL/PZK/045037/2021</t>
  </si>
  <si>
    <t>Suchomasty</t>
  </si>
  <si>
    <t>00233838</t>
  </si>
  <si>
    <t>Beroun, Beroun</t>
  </si>
  <si>
    <t>KUL/PZK/045043/2021</t>
  </si>
  <si>
    <t>Čechtice</t>
  </si>
  <si>
    <t>00231550</t>
  </si>
  <si>
    <t>Vlašim, Benešov</t>
  </si>
  <si>
    <t>KUL/PZK/045063/2021</t>
  </si>
  <si>
    <t>Kochánky</t>
  </si>
  <si>
    <t>00238040</t>
  </si>
  <si>
    <t>Mladá Boleslav, Mladá Boleslav</t>
  </si>
  <si>
    <t>KUL/PZK/045065/2021</t>
  </si>
  <si>
    <t>Centrum vzdělávání, informací a kultury/Městská knihovna</t>
  </si>
  <si>
    <t>46390472</t>
  </si>
  <si>
    <t>Český Brod, Kolín</t>
  </si>
  <si>
    <t>KUL/PZK/045068/2021</t>
  </si>
  <si>
    <t>Jivina</t>
  </si>
  <si>
    <t>00233366</t>
  </si>
  <si>
    <t>Hořovice, Beroun</t>
  </si>
  <si>
    <t>KUL/PZK/045073/2021</t>
  </si>
  <si>
    <t>Řevničov</t>
  </si>
  <si>
    <t>00244368</t>
  </si>
  <si>
    <t>KUL/PZK/045076/2021</t>
  </si>
  <si>
    <t>Tuklaty</t>
  </si>
  <si>
    <t>00235822</t>
  </si>
  <si>
    <t>KUL/PZK/045091/2021</t>
  </si>
  <si>
    <t>Ondřejov</t>
  </si>
  <si>
    <t>00240567</t>
  </si>
  <si>
    <t>KUL/PZK/045092/2021</t>
  </si>
  <si>
    <t>Pátek</t>
  </si>
  <si>
    <t>00239593</t>
  </si>
  <si>
    <t>KUL/PZK/045093/2021</t>
  </si>
  <si>
    <t>Klecany</t>
  </si>
  <si>
    <t>00240290</t>
  </si>
  <si>
    <t>KUL/PZK/045103/2021</t>
  </si>
  <si>
    <t>Líšnice</t>
  </si>
  <si>
    <t>00241440</t>
  </si>
  <si>
    <t>KUL/PZK/045109/2021</t>
  </si>
  <si>
    <t>Městská knihovna Dobříš, příspěvková organizace</t>
  </si>
  <si>
    <t>00874469</t>
  </si>
  <si>
    <t>Dobříš, Příbram</t>
  </si>
  <si>
    <t>KUL/PZK/045111/2021</t>
  </si>
  <si>
    <t>Kulturní centrum Kamenice</t>
  </si>
  <si>
    <t>66003636</t>
  </si>
  <si>
    <t>KUL/PZK/045122/2021</t>
  </si>
  <si>
    <t>Kněžice</t>
  </si>
  <si>
    <t>00239241</t>
  </si>
  <si>
    <t>KUL/PZK/045124/2021</t>
  </si>
  <si>
    <t>Mníšek pod Brdy</t>
  </si>
  <si>
    <t>00242748</t>
  </si>
  <si>
    <t>KUL/PZK/045135/2021</t>
  </si>
  <si>
    <t>Dolní Kralovice</t>
  </si>
  <si>
    <t>00231711</t>
  </si>
  <si>
    <t>KUL/PZK/045146/2021</t>
  </si>
  <si>
    <t>Sibřina</t>
  </si>
  <si>
    <t>00240745</t>
  </si>
  <si>
    <t>KUL/PZK/045150/2021</t>
  </si>
  <si>
    <t>Středisková knihovna</t>
  </si>
  <si>
    <t>61924181</t>
  </si>
  <si>
    <t>KUL/PZK/045163/2021</t>
  </si>
  <si>
    <t>Krchleby</t>
  </si>
  <si>
    <t>00236179</t>
  </si>
  <si>
    <t>KUL/PZK/045194/2021</t>
  </si>
  <si>
    <t>Zdiby</t>
  </si>
  <si>
    <t>00241032</t>
  </si>
  <si>
    <t>KUL/PZK/045241/2021</t>
  </si>
  <si>
    <t>Velký Osek</t>
  </si>
  <si>
    <t>00235873</t>
  </si>
  <si>
    <t>KUL/PZK/045247/2021</t>
  </si>
  <si>
    <t>Třebusice</t>
  </si>
  <si>
    <t>00235032</t>
  </si>
  <si>
    <t>Kladno, Kladno</t>
  </si>
  <si>
    <t>a) Památka je vedena v seznamu ohrožených nemovitých kulturních památek</t>
  </si>
  <si>
    <t>c) Stavebně - technický stav, stupeň naléhavosti</t>
  </si>
  <si>
    <t>d) Význam památky daný její památkovou hodnotou</t>
  </si>
  <si>
    <t>e) Stupeň rozpracovanosti</t>
  </si>
  <si>
    <t>f) Využití po opravě</t>
  </si>
  <si>
    <t>g) Financování obnovy</t>
  </si>
  <si>
    <t>h) Finanční objem prostředků přidělených z jiných zdrojů</t>
  </si>
  <si>
    <t>i) Specifické kritérium</t>
  </si>
  <si>
    <t>KUL/OKP/044816/2021</t>
  </si>
  <si>
    <t>Pyšely</t>
  </si>
  <si>
    <t>00240664</t>
  </si>
  <si>
    <t>KUL/OKP/044818/2021</t>
  </si>
  <si>
    <t>Jan David Horsky</t>
  </si>
  <si>
    <t>Vlašim, Hlavní město Praha</t>
  </si>
  <si>
    <t>Fyzická osoba</t>
  </si>
  <si>
    <t>KUL/OKP/044819/2021</t>
  </si>
  <si>
    <t>Římskokatolická farnost Benátky nad Jizerou</t>
  </si>
  <si>
    <t>48680591</t>
  </si>
  <si>
    <t>Právnická osoba - církev nebo náboženská společnost</t>
  </si>
  <si>
    <t>KUL/OKP/044824/2021</t>
  </si>
  <si>
    <t>KUL/OKP/044831/2021</t>
  </si>
  <si>
    <t>Římskokatolická farnost Kolín</t>
  </si>
  <si>
    <t>46390839</t>
  </si>
  <si>
    <t>Kolín</t>
  </si>
  <si>
    <t>KUL/OKP/044832/2021</t>
  </si>
  <si>
    <t>Tuchlovice</t>
  </si>
  <si>
    <t>00235041</t>
  </si>
  <si>
    <t>KUL/OKP/044833/2021</t>
  </si>
  <si>
    <t>Římskokatolická farnost - Proboštství Mělník</t>
  </si>
  <si>
    <t>42743052</t>
  </si>
  <si>
    <t>KUL/OKP/044834/2021</t>
  </si>
  <si>
    <t>Nižbor</t>
  </si>
  <si>
    <t>00233641</t>
  </si>
  <si>
    <t>KUL/OKP/044835/2021</t>
  </si>
  <si>
    <t>Pavlína Linzerová</t>
  </si>
  <si>
    <t>Praha 1, Praha 1</t>
  </si>
  <si>
    <t>KUL/OKP/044836/2021</t>
  </si>
  <si>
    <t>Matěj Stropnický</t>
  </si>
  <si>
    <t>KUL/OKP/044846/2021</t>
  </si>
  <si>
    <t>Římskokatolická farnost Brandýs nad Labem</t>
  </si>
  <si>
    <t>63829568</t>
  </si>
  <si>
    <t xml:space="preserve">Brandýs nad Labem-Stará Boleslav, Praha-východ </t>
  </si>
  <si>
    <t>KUL/OKP/044854/2021</t>
  </si>
  <si>
    <t>00235440</t>
  </si>
  <si>
    <t>KUL/OKP/044859/2021</t>
  </si>
  <si>
    <t>Římskokatolická farnost BENEŠOV</t>
  </si>
  <si>
    <t>61660086</t>
  </si>
  <si>
    <t>KUL/OKP/044867/2021</t>
  </si>
  <si>
    <t>Jaroslav Kubíček</t>
  </si>
  <si>
    <t>KUL/OKP/044869/2021</t>
  </si>
  <si>
    <t xml:space="preserve"> Králův Dvůr</t>
  </si>
  <si>
    <t>00509701</t>
  </si>
  <si>
    <t>KUL/OKP/044875/2021</t>
  </si>
  <si>
    <t>Vysoký Chlumec</t>
  </si>
  <si>
    <t>00243582</t>
  </si>
  <si>
    <t>KUL/OKP/044881/2021</t>
  </si>
  <si>
    <t>Miroslav Koželuh</t>
  </si>
  <si>
    <t>Hlavní město Praha, Hlavní město Praha</t>
  </si>
  <si>
    <t>KUL/OKP/044886/2021</t>
  </si>
  <si>
    <t>Římskokatolická farnost Bykáň</t>
  </si>
  <si>
    <t>46403213</t>
  </si>
  <si>
    <t>Kutná Hora</t>
  </si>
  <si>
    <t>KUL/OKP/044901/2021</t>
  </si>
  <si>
    <t>Březno</t>
  </si>
  <si>
    <t>00237574</t>
  </si>
  <si>
    <t>KUL/OKP/044909/2021</t>
  </si>
  <si>
    <t>Milan Gelnar</t>
  </si>
  <si>
    <t>Praha 3, Praha</t>
  </si>
  <si>
    <t>KUL/OKP/044914/2021</t>
  </si>
  <si>
    <t>Čáslav</t>
  </si>
  <si>
    <t>00236021</t>
  </si>
  <si>
    <t>KUL/OKP/044917/2021</t>
  </si>
  <si>
    <t>Římskokatolická farnost Kralupy nad Vltavou</t>
  </si>
  <si>
    <t>49519085</t>
  </si>
  <si>
    <t>KUL/OKP/044922/2021</t>
  </si>
  <si>
    <t>Římskokatolická farnost - arciděkanství, Kutná Hora</t>
  </si>
  <si>
    <t>46403523</t>
  </si>
  <si>
    <t>KUL/OKP/044942/2021</t>
  </si>
  <si>
    <t>Římskokatolická farnost Votice</t>
  </si>
  <si>
    <t>61664561</t>
  </si>
  <si>
    <t>Votice</t>
  </si>
  <si>
    <t>Votice, Benešov</t>
  </si>
  <si>
    <t>KUL/OKP/044944/2021</t>
  </si>
  <si>
    <t>Bělá pod Bezdězem</t>
  </si>
  <si>
    <t>00237434</t>
  </si>
  <si>
    <t>KUL/OKP/044952/2021</t>
  </si>
  <si>
    <t>Římskokatolická farnost Odolena Voda</t>
  </si>
  <si>
    <t>68381930</t>
  </si>
  <si>
    <t>KUL/OKP/044958/2021</t>
  </si>
  <si>
    <t>Michal Jurovčík</t>
  </si>
  <si>
    <t>KUL/OKP/044966/2021</t>
  </si>
  <si>
    <t>Římskokatolická farnost Městec Králové</t>
  </si>
  <si>
    <t>62444239</t>
  </si>
  <si>
    <t>KUL/OKP/044968/2021</t>
  </si>
  <si>
    <t>Pavla Tlučková</t>
  </si>
  <si>
    <t>Rokycany, Rokycany</t>
  </si>
  <si>
    <t>KUL/OKP/044975/2021</t>
  </si>
  <si>
    <t>Měšice</t>
  </si>
  <si>
    <t>00240451</t>
  </si>
  <si>
    <t>KUL/OKP/044994/2021</t>
  </si>
  <si>
    <t>Písková Lhota</t>
  </si>
  <si>
    <t>00509230</t>
  </si>
  <si>
    <t>KUL/OKP/044995/2021</t>
  </si>
  <si>
    <t>Chroustov</t>
  </si>
  <si>
    <t>00640654</t>
  </si>
  <si>
    <t>KUL/OKP/044998/2021</t>
  </si>
  <si>
    <t>Římskokatolická farnost Kutná Hora - Sedlec</t>
  </si>
  <si>
    <t>46402101</t>
  </si>
  <si>
    <t>KUL/OKP/044999/2021</t>
  </si>
  <si>
    <t>TJ Sokol Čechtice,spolek</t>
  </si>
  <si>
    <t>18621210</t>
  </si>
  <si>
    <t>Zapsaný spolek, pobočný spolek</t>
  </si>
  <si>
    <t>KUL/OKP/045015/2021</t>
  </si>
  <si>
    <t>KUL/OKP/045021/2021</t>
  </si>
  <si>
    <t>Římskokatolická farnost Pertoltice</t>
  </si>
  <si>
    <t>69000662</t>
  </si>
  <si>
    <t>KUL/OKP/045034/2021</t>
  </si>
  <si>
    <t>Římskokatolická farnost Jesenice</t>
  </si>
  <si>
    <t>47020997</t>
  </si>
  <si>
    <t>KUL/OKP/045047/2021</t>
  </si>
  <si>
    <t>Obříství</t>
  </si>
  <si>
    <t>00237141</t>
  </si>
  <si>
    <t>KUL/OKP/045049/2021</t>
  </si>
  <si>
    <t>Ambition s.r.o.</t>
  </si>
  <si>
    <t>28257430</t>
  </si>
  <si>
    <t>Hlavní město Praha, Praha</t>
  </si>
  <si>
    <t>Právnická osoba - ostatní (např. s.r.o., a.s., obchodní společnost, atd.)</t>
  </si>
  <si>
    <t>KUL/OKP/045089/2021</t>
  </si>
  <si>
    <t>KUL/OKP/045094/2021</t>
  </si>
  <si>
    <t>Jan Chejn</t>
  </si>
  <si>
    <t>Praha, Praha</t>
  </si>
  <si>
    <t>KUL/OKP/045101/2021</t>
  </si>
  <si>
    <t>Kostelní Hlavno</t>
  </si>
  <si>
    <t>00238112</t>
  </si>
  <si>
    <t>KUL/OKP/045112/2021</t>
  </si>
  <si>
    <t>00232963</t>
  </si>
  <si>
    <t>KUL/OKP/045113/2021</t>
  </si>
  <si>
    <t>Římskokatolická farnost Sedlec-Prčice</t>
  </si>
  <si>
    <t>61660299</t>
  </si>
  <si>
    <t>KUL/OKP/045118/2021</t>
  </si>
  <si>
    <t>Slapy</t>
  </si>
  <si>
    <t>00241652</t>
  </si>
  <si>
    <t>KUL/OKP/045120/2021</t>
  </si>
  <si>
    <t>Unhošť</t>
  </si>
  <si>
    <t>00235075</t>
  </si>
  <si>
    <t>KUL/OKP/045125/2021</t>
  </si>
  <si>
    <t>Milovice</t>
  </si>
  <si>
    <t>00239453</t>
  </si>
  <si>
    <t>Lysá nad Labem, Nymburk</t>
  </si>
  <si>
    <t>KUL/OKP/045138/2021</t>
  </si>
  <si>
    <t>Kluky</t>
  </si>
  <si>
    <t>00236152</t>
  </si>
  <si>
    <t>KUL/OKP/045153/2021</t>
  </si>
  <si>
    <t>Kostelní Lhota</t>
  </si>
  <si>
    <t>00239267</t>
  </si>
  <si>
    <t>KUL/OKP/045175/2021</t>
  </si>
  <si>
    <t>Farní sbor Českobratrské církve.evangelické v Poděbradech</t>
  </si>
  <si>
    <t>64732983</t>
  </si>
  <si>
    <t>KUL/OKP/045177/2021</t>
  </si>
  <si>
    <t>THERMOGAS PROFIBAU s.r.o.</t>
  </si>
  <si>
    <t>27225071</t>
  </si>
  <si>
    <t>KUL/OKP/045184/2021</t>
  </si>
  <si>
    <t>Římskokatolická farnost Český Brod</t>
  </si>
  <si>
    <t>48664006</t>
  </si>
  <si>
    <t>KUL/OKP/045186/2021</t>
  </si>
  <si>
    <t>Římskokatolická farnost - děkanství Čáslav</t>
  </si>
  <si>
    <t>46402721</t>
  </si>
  <si>
    <t>KUL/OKP/045187/2021</t>
  </si>
  <si>
    <t>Buštěhrad</t>
  </si>
  <si>
    <t>00234214</t>
  </si>
  <si>
    <t>KUL/OKP/045197/2021</t>
  </si>
  <si>
    <t>Neprobylice</t>
  </si>
  <si>
    <t>00640492</t>
  </si>
  <si>
    <t>KUL/OKP/045202/2021</t>
  </si>
  <si>
    <t>Michal Nešpor</t>
  </si>
  <si>
    <t>KUL/OKP/045207/2021</t>
  </si>
  <si>
    <t>Tomáš Horniš</t>
  </si>
  <si>
    <t>KUL/OKP/045208/2021</t>
  </si>
  <si>
    <t>Bezno</t>
  </si>
  <si>
    <t>00237469</t>
  </si>
  <si>
    <t>KUL/OKP/045210/2021</t>
  </si>
  <si>
    <t>Marie Hniličková</t>
  </si>
  <si>
    <t>KUL/OKP/045211/2021</t>
  </si>
  <si>
    <t>Přerov nad Labem</t>
  </si>
  <si>
    <t>00239682</t>
  </si>
  <si>
    <t>KUL/OKP/045213/2021</t>
  </si>
  <si>
    <t>Jaroslav Bodlák</t>
  </si>
  <si>
    <t>Brandýs nad Labem-Stará Boleslav, Praha-východ</t>
  </si>
  <si>
    <t>KUL/OKP/045214/2021</t>
  </si>
  <si>
    <t>Soukromý svěřenský fond De Baren, rozrod J.O.D.</t>
  </si>
  <si>
    <t>08413169</t>
  </si>
  <si>
    <t>Varnsdorf, Děčín</t>
  </si>
  <si>
    <t>a) Stavebně - technický stav, stupeň naléhavosti</t>
  </si>
  <si>
    <t>b) Financování obnovy</t>
  </si>
  <si>
    <t>c) Význam památky daný její památkovou hodnotou</t>
  </si>
  <si>
    <t>d) Stupeň rozpracovanosti celkové obnovy kulturní památky</t>
  </si>
  <si>
    <t>e) Využití po opravě</t>
  </si>
  <si>
    <t>f) Reference o stávajícím využití</t>
  </si>
  <si>
    <t>KUL/OPSV/044817/2021</t>
  </si>
  <si>
    <t>SPONTE - nadační fond</t>
  </si>
  <si>
    <t>27214982</t>
  </si>
  <si>
    <t>Právnická osoba - nadační fond, nadace</t>
  </si>
  <si>
    <t>KUL/OPSV/044823/2021</t>
  </si>
  <si>
    <t>SOME CZ, s.r.o.</t>
  </si>
  <si>
    <t>27438171</t>
  </si>
  <si>
    <t>KUL/OPSV/044837/2021</t>
  </si>
  <si>
    <t>TTP invest, a.s.</t>
  </si>
  <si>
    <t>24141224</t>
  </si>
  <si>
    <t>Hlavní město Praha, Praha 1</t>
  </si>
  <si>
    <t>KUL/OPSV/044839/2021</t>
  </si>
  <si>
    <t>KUL/OPSV/044850/2021</t>
  </si>
  <si>
    <t>Matěj Stránský</t>
  </si>
  <si>
    <t>Praha, Hl. m. Praha</t>
  </si>
  <si>
    <t>KUL/OPSV/044858/2021</t>
  </si>
  <si>
    <t>00236195</t>
  </si>
  <si>
    <t>KUL/OPSV/044870/2021</t>
  </si>
  <si>
    <t>Archeko, z.s.</t>
  </si>
  <si>
    <t>22867830</t>
  </si>
  <si>
    <t>Turnov, Semily</t>
  </si>
  <si>
    <t>KUL/OPSV/044876/2021</t>
  </si>
  <si>
    <t>Chlumín</t>
  </si>
  <si>
    <t>00236853</t>
  </si>
  <si>
    <t>KUL/OPSV/044889/2021</t>
  </si>
  <si>
    <t>Institut Chemin Neuf</t>
  </si>
  <si>
    <t>68378947</t>
  </si>
  <si>
    <t>Černošice, Praha- Západ</t>
  </si>
  <si>
    <t>KUL/OPSV/044891/2021</t>
  </si>
  <si>
    <t>Hostivice</t>
  </si>
  <si>
    <t>00241237</t>
  </si>
  <si>
    <t>KUL/OPSV/044892/2021</t>
  </si>
  <si>
    <t>KUL/OPSV/044899/2021</t>
  </si>
  <si>
    <t>Svatý Jan pod Skalou</t>
  </si>
  <si>
    <t>00509825</t>
  </si>
  <si>
    <t>KUL/OPSV/044915/2021</t>
  </si>
  <si>
    <t>KUL/OPSV/044919/2021</t>
  </si>
  <si>
    <t>Ludmila Landová</t>
  </si>
  <si>
    <t>KUL/OPSV/044927/2021</t>
  </si>
  <si>
    <t>KUL/OPSV/044936/2021</t>
  </si>
  <si>
    <t>Hořovice</t>
  </si>
  <si>
    <t>00233242</t>
  </si>
  <si>
    <t>KUL/OPSV/044946/2021</t>
  </si>
  <si>
    <t>Římskokatolická farnost Zbyslav</t>
  </si>
  <si>
    <t>61926787</t>
  </si>
  <si>
    <t>KUL/OPSV/044948/2021</t>
  </si>
  <si>
    <t>Římskokatolická farnost Zbýšov</t>
  </si>
  <si>
    <t>46402110</t>
  </si>
  <si>
    <t>KUL/OPSV/044949/2021</t>
  </si>
  <si>
    <t>KUL/OPSV/044961/2021</t>
  </si>
  <si>
    <t>Alice Tomková</t>
  </si>
  <si>
    <t>KUL/OPSV/044964/2021</t>
  </si>
  <si>
    <t>Svatojánská kolej - vyšší odborná škola pedagogická</t>
  </si>
  <si>
    <t>49628135</t>
  </si>
  <si>
    <t>KUL/OPSV/044978/2021</t>
  </si>
  <si>
    <t>KUL/OPSV/044979/2021</t>
  </si>
  <si>
    <t>Hvožďany</t>
  </si>
  <si>
    <t>00242292</t>
  </si>
  <si>
    <t>KUL/OPSV/044983/2021</t>
  </si>
  <si>
    <t>Modrá Nadace</t>
  </si>
  <si>
    <t>03713229</t>
  </si>
  <si>
    <t>KUL/OPSV/044990/2021</t>
  </si>
  <si>
    <t>Zlonice</t>
  </si>
  <si>
    <t>00235172</t>
  </si>
  <si>
    <t>KUL/OPSV/044993/2021</t>
  </si>
  <si>
    <t>Droinvest, s.r.o.</t>
  </si>
  <si>
    <t>29035295</t>
  </si>
  <si>
    <t>Praha , Praha</t>
  </si>
  <si>
    <t>KUL/OPSV/045010/2021</t>
  </si>
  <si>
    <t>Margaret Brooks Lobkowicz</t>
  </si>
  <si>
    <t>Massachusetts, USA</t>
  </si>
  <si>
    <t>KUL/OPSV/045020/2021</t>
  </si>
  <si>
    <t>KUL/OPSV/045023/2021</t>
  </si>
  <si>
    <t>Lysá nad Labem</t>
  </si>
  <si>
    <t>00239402</t>
  </si>
  <si>
    <t>KUL/OPSV/045029/2021</t>
  </si>
  <si>
    <t>Česká provincie řádu sv. Augustina</t>
  </si>
  <si>
    <t>00569631</t>
  </si>
  <si>
    <t>KUL/OPSV/045038/2021</t>
  </si>
  <si>
    <t xml:space="preserve">Zákolany </t>
  </si>
  <si>
    <t>00235156</t>
  </si>
  <si>
    <t>KUL/OPSV/045048/2021</t>
  </si>
  <si>
    <t>KUL/OPSV/045066/2021</t>
  </si>
  <si>
    <t>Alena Karafiátová</t>
  </si>
  <si>
    <t>41431600</t>
  </si>
  <si>
    <t>Fyzická osoba podnikající</t>
  </si>
  <si>
    <t>KUL/OPSV/045067/2021</t>
  </si>
  <si>
    <t>Náboženská obec Církve československé husitské v Týnci nad Sázavou</t>
  </si>
  <si>
    <t>73632911</t>
  </si>
  <si>
    <t>KUL/OPSV/045069/2021</t>
  </si>
  <si>
    <t>Kotopeky</t>
  </si>
  <si>
    <t>00509698</t>
  </si>
  <si>
    <t>KUL/OPSV/045070/2021</t>
  </si>
  <si>
    <t>Pavel Válek</t>
  </si>
  <si>
    <t>KUL/OPSV/045079/2021</t>
  </si>
  <si>
    <t>Roman Tesař</t>
  </si>
  <si>
    <t>Mnichovo Hradiště, Mladá Boleslav</t>
  </si>
  <si>
    <t>KUL/OPSV/045105/2021</t>
  </si>
  <si>
    <t>Pavel Malkovský</t>
  </si>
  <si>
    <t>KUL/OPSV/045110/2021</t>
  </si>
  <si>
    <t>Bakov nad Jizerou</t>
  </si>
  <si>
    <t>00237418</t>
  </si>
  <si>
    <t>KUL/OPSV/045114/2021</t>
  </si>
  <si>
    <t>KUL/OPSV/045121/2021</t>
  </si>
  <si>
    <t>Římskokatolická farnost-děkanství Mnichovo Hradiště</t>
  </si>
  <si>
    <t>42717159</t>
  </si>
  <si>
    <t>KUL/OPSV/045133/2021</t>
  </si>
  <si>
    <t>Koleč</t>
  </si>
  <si>
    <t>00234559</t>
  </si>
  <si>
    <t>KUL/OPSV/045158/2021</t>
  </si>
  <si>
    <t>TRINITY COOP, s.r.o.</t>
  </si>
  <si>
    <t>26155885</t>
  </si>
  <si>
    <t>Právnická osoba - obchodní společnost</t>
  </si>
  <si>
    <t>KUL/OPSV/045166/2021</t>
  </si>
  <si>
    <t>Velvary</t>
  </si>
  <si>
    <t>00235105</t>
  </si>
  <si>
    <t>KUL/OPSV/045230/2021</t>
  </si>
  <si>
    <t xml:space="preserve">Kolegiátní kapitula sv. Kosmy a Damiána ve Staré Boleslavi </t>
  </si>
  <si>
    <t>43751083</t>
  </si>
  <si>
    <t>c) Akce/projekt podle tradice</t>
  </si>
  <si>
    <t>d) Specifické kritérium</t>
  </si>
  <si>
    <t>KUL/KUL/044821/2021</t>
  </si>
  <si>
    <t>Statek Vlčkovice, o.p.s.</t>
  </si>
  <si>
    <t>28453051</t>
  </si>
  <si>
    <t>Právnická osoba - obecně prospěšná společnost, zapsaný ústav</t>
  </si>
  <si>
    <t>KUL/KUL/044825/2021</t>
  </si>
  <si>
    <t>Bronislav Kuba</t>
  </si>
  <si>
    <t>KUL/KUL/044826/2021</t>
  </si>
  <si>
    <t>Věnovanka z.s.</t>
  </si>
  <si>
    <t>01526227</t>
  </si>
  <si>
    <t>KUL/KUL/044829/2021</t>
  </si>
  <si>
    <t>ZO ČSOP Vlašim</t>
  </si>
  <si>
    <t>18595677</t>
  </si>
  <si>
    <t>KUL/KUL/044830/2021</t>
  </si>
  <si>
    <t>Janis Sidovský</t>
  </si>
  <si>
    <t>61375268</t>
  </si>
  <si>
    <t>KUL/KUL/044841/2021</t>
  </si>
  <si>
    <t>ZS Skupina historického šermu Páni z Kolína</t>
  </si>
  <si>
    <t>70539685</t>
  </si>
  <si>
    <t>KUL/KUL/044842/2021</t>
  </si>
  <si>
    <t>Zámek Liteň, z.s.</t>
  </si>
  <si>
    <t>22752391</t>
  </si>
  <si>
    <t>KUL/KUL/044844/2021</t>
  </si>
  <si>
    <t>KUL/KUL/044845/2021</t>
  </si>
  <si>
    <t>Divadlo X10 z.s.</t>
  </si>
  <si>
    <t>01420917</t>
  </si>
  <si>
    <t>KUL/KUL/044848/2021</t>
  </si>
  <si>
    <t>Kotěrovo centrum architektury o.p.s.</t>
  </si>
  <si>
    <t>02554062</t>
  </si>
  <si>
    <t>Velká Chuchle, Praha</t>
  </si>
  <si>
    <t>KUL/KUL/044849/2021</t>
  </si>
  <si>
    <t>Veltrusy</t>
  </si>
  <si>
    <t>00237272</t>
  </si>
  <si>
    <t>KUL/KUL/044851/2021</t>
  </si>
  <si>
    <t>Formanova Čáslav, z.s.</t>
  </si>
  <si>
    <t>08808082</t>
  </si>
  <si>
    <t>KUL/KUL/044852/2021</t>
  </si>
  <si>
    <t>Obec Koryta</t>
  </si>
  <si>
    <t>42716870</t>
  </si>
  <si>
    <t>KUL/KUL/044856/2021</t>
  </si>
  <si>
    <t>Alžběta Málková</t>
  </si>
  <si>
    <t xml:space="preserve">Hlavní město Praha , Hlavní město Praha </t>
  </si>
  <si>
    <t>KUL/KUL/044857/2021</t>
  </si>
  <si>
    <t>Mezi řekami, z.s.</t>
  </si>
  <si>
    <t>22859837</t>
  </si>
  <si>
    <t>KUL/KUL/044860/2021</t>
  </si>
  <si>
    <t>Dobřichovická divadelní společnost z.s.</t>
  </si>
  <si>
    <t>22728228</t>
  </si>
  <si>
    <t>Černošice, Praha-západ</t>
  </si>
  <si>
    <t>KUL/KUL/044865/2021</t>
  </si>
  <si>
    <t>Jazz Club Slaný, z. s.</t>
  </si>
  <si>
    <t>16977475</t>
  </si>
  <si>
    <t>KUL/KUL/044872/2021</t>
  </si>
  <si>
    <t>00239348</t>
  </si>
  <si>
    <t>KUL/KUL/044873/2021</t>
  </si>
  <si>
    <t>Klub vojenské historie Brandýsek z.s.</t>
  </si>
  <si>
    <t>27048349</t>
  </si>
  <si>
    <t>KUL/KUL/044880/2021</t>
  </si>
  <si>
    <t>Karel Barták</t>
  </si>
  <si>
    <t>Praha 11, Praha</t>
  </si>
  <si>
    <t>KUL/KUL/044882/2021</t>
  </si>
  <si>
    <t>Kulturní a společenské středisko</t>
  </si>
  <si>
    <t>00353574</t>
  </si>
  <si>
    <t>KUL/KUL/044883/2021</t>
  </si>
  <si>
    <t>Lobkowicz Collections, o.p.s.</t>
  </si>
  <si>
    <t>25734857</t>
  </si>
  <si>
    <t>KUL/KUL/044885/2021</t>
  </si>
  <si>
    <t>Jiří Maťátko</t>
  </si>
  <si>
    <t>KUL/KUL/044893/2021</t>
  </si>
  <si>
    <t>Spolek Černokostelecký</t>
  </si>
  <si>
    <t>08467111</t>
  </si>
  <si>
    <t>Říčany, Praha- východ</t>
  </si>
  <si>
    <t>KUL/KUL/044894/2021</t>
  </si>
  <si>
    <t>Spolek přátel kultury Kněžmost</t>
  </si>
  <si>
    <t>05843197</t>
  </si>
  <si>
    <t>KUL/KUL/044895/2021</t>
  </si>
  <si>
    <t>TAŠKA KLADNO z.s.</t>
  </si>
  <si>
    <t>22751491</t>
  </si>
  <si>
    <t>KUL/KUL/044896/2021</t>
  </si>
  <si>
    <t>KUL/KUL/044897/2021</t>
  </si>
  <si>
    <t>Libčický občanský spolek LOS</t>
  </si>
  <si>
    <t>02980576</t>
  </si>
  <si>
    <t>KUL/KUL/044898/2021</t>
  </si>
  <si>
    <t>Mělnické kulturní centrum, o. p. s.</t>
  </si>
  <si>
    <t>24210137</t>
  </si>
  <si>
    <t>KUL/KUL/044911/2021</t>
  </si>
  <si>
    <t>Lukáš Mohelský</t>
  </si>
  <si>
    <t>KUL/KUL/044913/2021</t>
  </si>
  <si>
    <t>Čtyřkoly</t>
  </si>
  <si>
    <t>00508519</t>
  </si>
  <si>
    <t>KUL/KUL/044920/2021</t>
  </si>
  <si>
    <t>Nari Models, spol. s r.o.</t>
  </si>
  <si>
    <t>26426188</t>
  </si>
  <si>
    <t>KUL/KUL/044924/2021</t>
  </si>
  <si>
    <t>Lesní klub Skřítek, z.s.</t>
  </si>
  <si>
    <t>09232516</t>
  </si>
  <si>
    <t>KUL/KUL/044928/2021</t>
  </si>
  <si>
    <t>Anthonea Musica s. r. o.</t>
  </si>
  <si>
    <t>03931480</t>
  </si>
  <si>
    <t>Karlovy Vary, Karlovy Vary</t>
  </si>
  <si>
    <t>KUL/KUL/044931/2021</t>
  </si>
  <si>
    <t>Vlastivědné muzeum ve Slaném</t>
  </si>
  <si>
    <t>00069876</t>
  </si>
  <si>
    <t>KUL/KUL/044932/2021</t>
  </si>
  <si>
    <t>Společenský dům Neratovice</t>
  </si>
  <si>
    <t>49520423</t>
  </si>
  <si>
    <t>KUL/KUL/044933/2021</t>
  </si>
  <si>
    <t>Divadelní spolek Náplavka</t>
  </si>
  <si>
    <t>07902409</t>
  </si>
  <si>
    <t>KUL/KUL/044935/2021</t>
  </si>
  <si>
    <t>Tomáš Tichý</t>
  </si>
  <si>
    <t>63070928</t>
  </si>
  <si>
    <t>Krňany, Benešov</t>
  </si>
  <si>
    <t>KUL/KUL/044937/2021</t>
  </si>
  <si>
    <t>Říčany</t>
  </si>
  <si>
    <t>00240702</t>
  </si>
  <si>
    <t>KUL/KUL/044938/2021</t>
  </si>
  <si>
    <t>Městské muzeum a knihovna Čáslav</t>
  </si>
  <si>
    <t>00472867</t>
  </si>
  <si>
    <t>KUL/KUL/044939/2021</t>
  </si>
  <si>
    <t>Stochov</t>
  </si>
  <si>
    <t>00234923</t>
  </si>
  <si>
    <t>KUL/KUL/044940/2021</t>
  </si>
  <si>
    <t>KUL/KUL/044941/2021</t>
  </si>
  <si>
    <t>Městské kulturní centrum Hořovice</t>
  </si>
  <si>
    <t>67361897</t>
  </si>
  <si>
    <t>KUL/KUL/044943/2021</t>
  </si>
  <si>
    <t>Adéla Laube</t>
  </si>
  <si>
    <t>05008999</t>
  </si>
  <si>
    <t xml:space="preserve">Česká Republika , Praha západ </t>
  </si>
  <si>
    <t>KUL/KUL/044951/2021</t>
  </si>
  <si>
    <t>Václav Hlaváček</t>
  </si>
  <si>
    <t>76316131</t>
  </si>
  <si>
    <t>Praha 5, Praha</t>
  </si>
  <si>
    <t>KUL/KUL/044953/2021</t>
  </si>
  <si>
    <t>Miroslav Laštovka</t>
  </si>
  <si>
    <t>71111964</t>
  </si>
  <si>
    <t>KUL/KUL/044954/2021</t>
  </si>
  <si>
    <t>Třiatřicet, z.s.</t>
  </si>
  <si>
    <t>22766871</t>
  </si>
  <si>
    <t>KUL/KUL/044955/2021</t>
  </si>
  <si>
    <t>ClassFest z.s.</t>
  </si>
  <si>
    <t>09636692</t>
  </si>
  <si>
    <t>Praha - Nusle , Praha</t>
  </si>
  <si>
    <t>KUL/KUL/044957/2021</t>
  </si>
  <si>
    <t>Libčické ochotnické divadlo, z.s.</t>
  </si>
  <si>
    <t>06964028</t>
  </si>
  <si>
    <t>KUL/KUL/044963/2021</t>
  </si>
  <si>
    <t>Dům kultury Mladá Boleslav, s.r.o.</t>
  </si>
  <si>
    <t>27418197</t>
  </si>
  <si>
    <t>KUL/KUL/044969/2021</t>
  </si>
  <si>
    <t>Společenský klub Zdice</t>
  </si>
  <si>
    <t>43766871</t>
  </si>
  <si>
    <t>KUL/KUL/044971/2021</t>
  </si>
  <si>
    <t>Nadace Collegium Marianum</t>
  </si>
  <si>
    <t>44850981</t>
  </si>
  <si>
    <t>KUL/KUL/044974/2021</t>
  </si>
  <si>
    <t>00243132</t>
  </si>
  <si>
    <t>KUL/KUL/044976/2021</t>
  </si>
  <si>
    <t>LOTOS spol.s r.o.</t>
  </si>
  <si>
    <t>45307288</t>
  </si>
  <si>
    <t>Magistrát hl.m. Prahy, Hlavní město Praha</t>
  </si>
  <si>
    <t>KUL/KUL/044977/2021</t>
  </si>
  <si>
    <t>Kultura města Mladá Boleslav a.s.</t>
  </si>
  <si>
    <t>000x1309</t>
  </si>
  <si>
    <t>KUL/KUL/044989/2021</t>
  </si>
  <si>
    <t>Vlašimská astronomická společnost o.p.s.</t>
  </si>
  <si>
    <t>43725902</t>
  </si>
  <si>
    <t>KUL/KUL/044997/2021</t>
  </si>
  <si>
    <t>Nadační fond dr. Dagmar Lieblové</t>
  </si>
  <si>
    <t>08446571</t>
  </si>
  <si>
    <t>Praha 1, Praha</t>
  </si>
  <si>
    <t>KUL/KUL/045003/2021</t>
  </si>
  <si>
    <t>arto.to</t>
  </si>
  <si>
    <t>26539683</t>
  </si>
  <si>
    <t>Praha 2, Praha</t>
  </si>
  <si>
    <t>KUL/KUL/045007/2021</t>
  </si>
  <si>
    <t>Prostor plus o.p.s.</t>
  </si>
  <si>
    <t>26594633</t>
  </si>
  <si>
    <t>KUL/KUL/045013/2021</t>
  </si>
  <si>
    <t>Veteran Car Club Dobřichovice, z.s.</t>
  </si>
  <si>
    <t>06579353</t>
  </si>
  <si>
    <t>KUL/KUL/045016/2021</t>
  </si>
  <si>
    <t>Nymburské kulturní centrum</t>
  </si>
  <si>
    <t>00118516</t>
  </si>
  <si>
    <t>KUL/KUL/045019/2021</t>
  </si>
  <si>
    <t>Jiří Turek</t>
  </si>
  <si>
    <t>16146352</t>
  </si>
  <si>
    <t>KUL/KUL/045031/2021</t>
  </si>
  <si>
    <t>Městské kulturní centrum Beroun</t>
  </si>
  <si>
    <t>00335371</t>
  </si>
  <si>
    <t>KUL/KUL/045039/2021</t>
  </si>
  <si>
    <t>GALERIE MAGNA, z.s.</t>
  </si>
  <si>
    <t>70631948</t>
  </si>
  <si>
    <t>Ostrava - Moravská Ostrava, Moravskoslezský</t>
  </si>
  <si>
    <t>KUL/KUL/045044/2021</t>
  </si>
  <si>
    <t>Čtvrtlístek z.s.</t>
  </si>
  <si>
    <t>22757490</t>
  </si>
  <si>
    <t>Praha 3, Praha 3</t>
  </si>
  <si>
    <t>KUL/KUL/045045/2021</t>
  </si>
  <si>
    <t>Muzejní spolek Dobříšska, z.s.</t>
  </si>
  <si>
    <t>01927205</t>
  </si>
  <si>
    <t>KUL/KUL/045050/2021</t>
  </si>
  <si>
    <t>Vox Bohemicalis, z. s.</t>
  </si>
  <si>
    <t>61882364</t>
  </si>
  <si>
    <t>KUL/KUL/045056/2021</t>
  </si>
  <si>
    <t>LETky, z. s.</t>
  </si>
  <si>
    <t>09833447</t>
  </si>
  <si>
    <t>KUL/KUL/045057/2021</t>
  </si>
  <si>
    <t>Veteran Car Club Praha z.s.</t>
  </si>
  <si>
    <t>26529092</t>
  </si>
  <si>
    <t>KUL/KUL/045058/2021</t>
  </si>
  <si>
    <t>Svaz učitelů tance ČR, z.s.</t>
  </si>
  <si>
    <t>00444944</t>
  </si>
  <si>
    <t>Praha, Hlavní město Praha</t>
  </si>
  <si>
    <t>KUL/KUL/045059/2021</t>
  </si>
  <si>
    <t>Halda</t>
  </si>
  <si>
    <t>22748199</t>
  </si>
  <si>
    <t>KUL/KUL/045062/2021</t>
  </si>
  <si>
    <t>Spolek pro obnovu únětické kultury</t>
  </si>
  <si>
    <t>68378939</t>
  </si>
  <si>
    <t>KUL/KUL/045071/2021</t>
  </si>
  <si>
    <t>Spolek Vltavan Davle</t>
  </si>
  <si>
    <t>65999860</t>
  </si>
  <si>
    <t>Davle, Praha-západ</t>
  </si>
  <si>
    <t>KUL/KUL/045072/2021</t>
  </si>
  <si>
    <t>Martina Tichá</t>
  </si>
  <si>
    <t>66894301</t>
  </si>
  <si>
    <t>KUL/KUL/045074/2021</t>
  </si>
  <si>
    <t>LAUS - společnost pro podporu duchovní hudby ve Středních Čechách, z.s.</t>
  </si>
  <si>
    <t>62994441</t>
  </si>
  <si>
    <t>Říčany, Praha východ</t>
  </si>
  <si>
    <t>KUL/KUL/045075/2021</t>
  </si>
  <si>
    <t>Divadelní bar, s.r.o.</t>
  </si>
  <si>
    <t>25661451</t>
  </si>
  <si>
    <t>Ďáblice, Praha</t>
  </si>
  <si>
    <t>KUL/KUL/045077/2021</t>
  </si>
  <si>
    <t>Vlastivědný spolek Petrbok z.s.</t>
  </si>
  <si>
    <t>06961029</t>
  </si>
  <si>
    <t>KUL/KUL/045084/2021</t>
  </si>
  <si>
    <t>Via musica ad beatum z.s.</t>
  </si>
  <si>
    <t>04301421</t>
  </si>
  <si>
    <t>KUL/KUL/045086/2021</t>
  </si>
  <si>
    <t>FOIBOS BOOKS, s.r.o.</t>
  </si>
  <si>
    <t>25053728</t>
  </si>
  <si>
    <t>KUL/KUL/045099/2021</t>
  </si>
  <si>
    <t>Post Bellum, z.ú.</t>
  </si>
  <si>
    <t>26548526</t>
  </si>
  <si>
    <t>KUL/KUL/045104/2021</t>
  </si>
  <si>
    <t>Česko-japonská společnost</t>
  </si>
  <si>
    <t>00539651</t>
  </si>
  <si>
    <t>Nestátní neziskové organizace</t>
  </si>
  <si>
    <t>KUL/KUL/045106/2021</t>
  </si>
  <si>
    <t>Divadelní spolek Jiří</t>
  </si>
  <si>
    <t>45066108</t>
  </si>
  <si>
    <t>KUL/KUL/045116/2021</t>
  </si>
  <si>
    <t>Česká zemědělská univerzita v Praze Školní lesní podnik v Kostelci nad Černými lesy</t>
  </si>
  <si>
    <t>60460709</t>
  </si>
  <si>
    <t>Říčany, Praha Východ</t>
  </si>
  <si>
    <t>KUL/KUL/045117/2021</t>
  </si>
  <si>
    <t>František Běhounek</t>
  </si>
  <si>
    <t>61012157</t>
  </si>
  <si>
    <t>KUL/KUL/045123/2021</t>
  </si>
  <si>
    <t>RR z.s.</t>
  </si>
  <si>
    <t>22870920</t>
  </si>
  <si>
    <t>KUL/KUL/045127/2021</t>
  </si>
  <si>
    <t>DOBŠANÉ, z.s.</t>
  </si>
  <si>
    <t>28560132</t>
  </si>
  <si>
    <t>KUL/KUL/045129/2021</t>
  </si>
  <si>
    <t>Jazz Černošice z.s.</t>
  </si>
  <si>
    <t>22693751</t>
  </si>
  <si>
    <t>KUL/KUL/045131/2021</t>
  </si>
  <si>
    <t>Královice</t>
  </si>
  <si>
    <t>00640433</t>
  </si>
  <si>
    <t>KUL/KUL/045132/2021</t>
  </si>
  <si>
    <t>Lunchmeat z. s.</t>
  </si>
  <si>
    <t>22832980</t>
  </si>
  <si>
    <t>1101, Praha</t>
  </si>
  <si>
    <t>KUL/KUL/045136/2021</t>
  </si>
  <si>
    <t>Láz</t>
  </si>
  <si>
    <t>00242608</t>
  </si>
  <si>
    <t>KUL/KUL/045140/2021</t>
  </si>
  <si>
    <t>KUL/KUL/045145/2021</t>
  </si>
  <si>
    <t>Marek Zbořil</t>
  </si>
  <si>
    <t>kutná hora, Kutná Hora</t>
  </si>
  <si>
    <t>KUL/KUL/045148/2021</t>
  </si>
  <si>
    <t>Asociace podpory rozvoje kulturních aktivit</t>
  </si>
  <si>
    <t>05869676</t>
  </si>
  <si>
    <t>KUL/KUL/045149/2021</t>
  </si>
  <si>
    <t>Johana Abigail Kužílková</t>
  </si>
  <si>
    <t>KUL/KUL/045154/2021</t>
  </si>
  <si>
    <t>Portus Praha, z.ú.</t>
  </si>
  <si>
    <t>26525305</t>
  </si>
  <si>
    <t>KUL/KUL/045157/2021</t>
  </si>
  <si>
    <t>MKC Votice</t>
  </si>
  <si>
    <t>71235345</t>
  </si>
  <si>
    <t>KUL/KUL/045165/2021</t>
  </si>
  <si>
    <t>Kristina Zadáková</t>
  </si>
  <si>
    <t>1103, Praha</t>
  </si>
  <si>
    <t>KUL/KUL/045167/2021</t>
  </si>
  <si>
    <t>SHŠ Foltest z.s.</t>
  </si>
  <si>
    <t>08351414</t>
  </si>
  <si>
    <t>Rychnov nad Kněžnou, Rychnovský</t>
  </si>
  <si>
    <t>KUL/KUL/045168/2021</t>
  </si>
  <si>
    <t>Ladoňka,z.s.</t>
  </si>
  <si>
    <t>05561795</t>
  </si>
  <si>
    <t>KUL/KUL/045170/2021</t>
  </si>
  <si>
    <t>Victoria</t>
  </si>
  <si>
    <t>22900781</t>
  </si>
  <si>
    <t>KUL/KUL/045173/2021</t>
  </si>
  <si>
    <t>Městys Karlštejn</t>
  </si>
  <si>
    <t>00233374</t>
  </si>
  <si>
    <t>KUL/KUL/045176/2021</t>
  </si>
  <si>
    <t>Sdružení Roztoč, z.s.</t>
  </si>
  <si>
    <t>26606551</t>
  </si>
  <si>
    <t>KUL/KUL/045180/2021</t>
  </si>
  <si>
    <t>Divadelní spolek DIPONA</t>
  </si>
  <si>
    <t>02271061</t>
  </si>
  <si>
    <t>KUL/KUL/045182/2021</t>
  </si>
  <si>
    <t>VDN PROMO s. r. o.</t>
  </si>
  <si>
    <t>04619731</t>
  </si>
  <si>
    <t>Vinohrady, Praha</t>
  </si>
  <si>
    <t>KUL/KUL/045183/2021</t>
  </si>
  <si>
    <t>Český spolek dvouplátkových nástrojů</t>
  </si>
  <si>
    <t>04610814</t>
  </si>
  <si>
    <t>KUL/KUL/045191/2021</t>
  </si>
  <si>
    <t>Pravý Hradec, z.s.</t>
  </si>
  <si>
    <t>22673938</t>
  </si>
  <si>
    <t>KUL/KUL/045198/2021</t>
  </si>
  <si>
    <t>Louňovice pod Blaníkem</t>
  </si>
  <si>
    <t>00232173</t>
  </si>
  <si>
    <t>KUL/KUL/045209/2021</t>
  </si>
  <si>
    <t>Talichovo Berounsko, z.u.</t>
  </si>
  <si>
    <t>08751200</t>
  </si>
  <si>
    <t>KUL/KUL/045215/2021</t>
  </si>
  <si>
    <t>Akademie komorní hudby, z. s.</t>
  </si>
  <si>
    <t>07031955</t>
  </si>
  <si>
    <t>KUL/KUL/045218/2021</t>
  </si>
  <si>
    <t>Circus Culture z. s.</t>
  </si>
  <si>
    <t>08586926</t>
  </si>
  <si>
    <t>KUL/KUL/045222/2021</t>
  </si>
  <si>
    <t>Klub rodáků a přátel Kutné Hory - Kutná Hora v Praze, z.s.</t>
  </si>
  <si>
    <t>49797808</t>
  </si>
  <si>
    <t>KUL/KUL/045223/2021</t>
  </si>
  <si>
    <t>Josef Kutílek</t>
  </si>
  <si>
    <t>KUL/KUL/045224/2021</t>
  </si>
  <si>
    <t>Na Nohou z.s.</t>
  </si>
  <si>
    <t>05175500</t>
  </si>
  <si>
    <t>KUL/KUL/045226/2021</t>
  </si>
  <si>
    <t>Baldi s.r.o.</t>
  </si>
  <si>
    <t>28219023</t>
  </si>
  <si>
    <t>Praha 5, Praha 5</t>
  </si>
  <si>
    <t>KUL/KUL/045235/2021</t>
  </si>
  <si>
    <t>Spolek pro obnovu vinařství na Kutnohorsku, z.s.</t>
  </si>
  <si>
    <t>26649217</t>
  </si>
  <si>
    <t>KUL/KUL/045237/2021</t>
  </si>
  <si>
    <t>Klub přátel vína v Kutné Hoře, z.s.</t>
  </si>
  <si>
    <t>22861351</t>
  </si>
  <si>
    <t>KUL/KUL/045244/2021</t>
  </si>
  <si>
    <t>Sazená</t>
  </si>
  <si>
    <t>00234869</t>
  </si>
  <si>
    <t>a) Výše spolufinancování činnosti organizace z vlastních zdrojů žadatele</t>
  </si>
  <si>
    <t>b) Společenský přínos organizace v oblasti kultury</t>
  </si>
  <si>
    <t>c) Historie organizace v oblasti kultury</t>
  </si>
  <si>
    <t>d) Priorita Středočeského kraje pro rok 2021</t>
  </si>
  <si>
    <t>e) Reference o činnosti organizace</t>
  </si>
  <si>
    <t>KUL/PČO/044930/2021</t>
  </si>
  <si>
    <t>Divadlo Lány, z. s.</t>
  </si>
  <si>
    <t>69347361</t>
  </si>
  <si>
    <t>KUL/PČO/045026/2021</t>
  </si>
  <si>
    <t>TŠ StormDance, z. s.</t>
  </si>
  <si>
    <t>08765391</t>
  </si>
  <si>
    <t>KUL/PČO/045032/2021</t>
  </si>
  <si>
    <t>Pionýr, z. s.- Pionýrská skupina Jince</t>
  </si>
  <si>
    <t>68420072</t>
  </si>
  <si>
    <t>KUL/PČO/045078/2021</t>
  </si>
  <si>
    <t>Pionýr, z.s. - 6.pionýrská skupina Kolín</t>
  </si>
  <si>
    <t>68997159</t>
  </si>
  <si>
    <t>KUL/PČO/045082/2021</t>
  </si>
  <si>
    <t>Stará škola, z.s.</t>
  </si>
  <si>
    <t>22678387</t>
  </si>
  <si>
    <t>Černošice, Prha-západ</t>
  </si>
  <si>
    <t>KUL/PČO/045169/2021</t>
  </si>
  <si>
    <t>Farmstudio - středisko umění a kultury, z.s.</t>
  </si>
  <si>
    <t>06786171</t>
  </si>
  <si>
    <t>schváleno</t>
  </si>
  <si>
    <t>CELKOVÝ</t>
  </si>
  <si>
    <t>Průměr bodového ohodnocení</t>
  </si>
  <si>
    <t>b) Charakteristika akce/ projektu</t>
  </si>
  <si>
    <t>Středočeský Fond kultury a obnovy památek - Obnova kulturních památek</t>
  </si>
  <si>
    <t>Název žadatele / jméno</t>
  </si>
  <si>
    <t>Název žadatele</t>
  </si>
  <si>
    <t>Středočeský Fond kultury a obnovy památek - Podpora základních knihoven</t>
  </si>
  <si>
    <t>Středočeský Fond kultury a obnovy památek - Podpora činnosti organizace</t>
  </si>
  <si>
    <t>Středočeský Fond kultury a obnovy památek - Podpora kultury</t>
  </si>
  <si>
    <t>Název</t>
  </si>
  <si>
    <t>Středočeský Fond kultury a obnovy památek - Obnova památek určených ke společenskému využití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</si>
</sst>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  <numFmt numFmtId="173" formatCode="#\ ##0.00\ &quot;Kč&quot;"/>
    <numFmt numFmtId="174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9D1"/>
        <bgColor indexed="64"/>
      </patternFill>
    </fill>
    <fill>
      <patternFill patternType="solid">
        <fgColor rgb="FFDBECD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74" fontId="0" fillId="0" borderId="10" xfId="0" applyNumberFormat="1" applyBorder="1" applyAlignment="1">
      <alignment horizontal="right" wrapText="1"/>
    </xf>
    <xf numFmtId="173" fontId="0" fillId="0" borderId="10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2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174" fontId="0" fillId="33" borderId="10" xfId="0" applyNumberFormat="1" applyFill="1" applyBorder="1" applyAlignment="1">
      <alignment horizontal="right" wrapText="1"/>
    </xf>
    <xf numFmtId="173" fontId="0" fillId="33" borderId="10" xfId="0" applyNumberFormat="1" applyFill="1" applyBorder="1" applyAlignment="1">
      <alignment horizontal="right" wrapText="1"/>
    </xf>
    <xf numFmtId="172" fontId="0" fillId="33" borderId="10" xfId="0" applyNumberFormat="1" applyFill="1" applyBorder="1" applyAlignment="1">
      <alignment horizontal="right" wrapText="1"/>
    </xf>
    <xf numFmtId="2" fontId="0" fillId="33" borderId="11" xfId="0" applyNumberFormat="1" applyFill="1" applyBorder="1" applyAlignment="1">
      <alignment wrapText="1"/>
    </xf>
    <xf numFmtId="2" fontId="0" fillId="33" borderId="11" xfId="0" applyNumberForma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74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2" fontId="0" fillId="0" borderId="10" xfId="0" applyNumberForma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horizontal="center" vertical="center" wrapText="1"/>
      <protection/>
    </xf>
    <xf numFmtId="0" fontId="0" fillId="0" borderId="0" xfId="46">
      <alignment/>
      <protection/>
    </xf>
    <xf numFmtId="0" fontId="0" fillId="34" borderId="10" xfId="46" applyFill="1" applyBorder="1" applyAlignment="1">
      <alignment horizontal="left" wrapText="1"/>
      <protection/>
    </xf>
    <xf numFmtId="174" fontId="0" fillId="34" borderId="10" xfId="46" applyNumberFormat="1" applyFill="1" applyBorder="1" applyAlignment="1">
      <alignment horizontal="right"/>
      <protection/>
    </xf>
    <xf numFmtId="173" fontId="0" fillId="34" borderId="10" xfId="46" applyNumberFormat="1" applyFill="1" applyBorder="1" applyAlignment="1">
      <alignment horizontal="right"/>
      <protection/>
    </xf>
    <xf numFmtId="0" fontId="0" fillId="34" borderId="10" xfId="46" applyFill="1" applyBorder="1" applyAlignment="1">
      <alignment horizontal="left"/>
      <protection/>
    </xf>
    <xf numFmtId="172" fontId="0" fillId="34" borderId="10" xfId="46" applyNumberFormat="1" applyFill="1" applyBorder="1" applyAlignment="1">
      <alignment horizontal="right"/>
      <protection/>
    </xf>
    <xf numFmtId="2" fontId="0" fillId="34" borderId="11" xfId="46" applyNumberFormat="1" applyFill="1" applyBorder="1">
      <alignment/>
      <protection/>
    </xf>
    <xf numFmtId="0" fontId="0" fillId="0" borderId="10" xfId="46" applyBorder="1" applyAlignment="1">
      <alignment horizontal="left" wrapText="1"/>
      <protection/>
    </xf>
    <xf numFmtId="174" fontId="0" fillId="0" borderId="10" xfId="46" applyNumberFormat="1" applyBorder="1" applyAlignment="1">
      <alignment horizontal="right"/>
      <protection/>
    </xf>
    <xf numFmtId="173" fontId="0" fillId="0" borderId="10" xfId="46" applyNumberFormat="1" applyBorder="1" applyAlignment="1">
      <alignment horizontal="right"/>
      <protection/>
    </xf>
    <xf numFmtId="0" fontId="0" fillId="0" borderId="10" xfId="46" applyBorder="1" applyAlignment="1">
      <alignment horizontal="left"/>
      <protection/>
    </xf>
    <xf numFmtId="172" fontId="0" fillId="0" borderId="10" xfId="46" applyNumberFormat="1" applyBorder="1" applyAlignment="1">
      <alignment horizontal="right"/>
      <protection/>
    </xf>
    <xf numFmtId="2" fontId="0" fillId="0" borderId="11" xfId="46" applyNumberFormat="1" applyBorder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0" fontId="3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16.57421875" style="0" customWidth="1"/>
    <col min="3" max="3" width="10.7109375" style="0" customWidth="1"/>
    <col min="4" max="4" width="16.8515625" style="0" customWidth="1"/>
    <col min="5" max="5" width="15.8515625" style="0" customWidth="1"/>
    <col min="6" max="6" width="11.7109375" style="0" customWidth="1"/>
    <col min="7" max="7" width="13.57421875" style="0" customWidth="1"/>
    <col min="8" max="8" width="14.00390625" style="0" customWidth="1"/>
    <col min="9" max="9" width="18.421875" style="0" customWidth="1"/>
    <col min="10" max="10" width="16.8515625" style="0" customWidth="1"/>
    <col min="11" max="11" width="13.57421875" style="0" customWidth="1"/>
    <col min="12" max="12" width="11.7109375" style="0" customWidth="1"/>
    <col min="13" max="13" width="13.57421875" style="0" customWidth="1"/>
    <col min="14" max="14" width="11.7109375" style="0" customWidth="1"/>
    <col min="15" max="15" width="14.421875" style="0" customWidth="1"/>
    <col min="16" max="16" width="11.57421875" style="0" customWidth="1"/>
  </cols>
  <sheetData>
    <row r="1" spans="1:16" ht="144.75" customHeight="1">
      <c r="A1" s="21" t="s">
        <v>893</v>
      </c>
      <c r="B1" s="22"/>
      <c r="C1" s="22"/>
      <c r="D1" s="22"/>
      <c r="E1" s="22"/>
      <c r="F1" s="22"/>
      <c r="G1" s="22"/>
      <c r="H1" s="22"/>
      <c r="I1" s="22"/>
      <c r="J1" s="1" t="s">
        <v>12</v>
      </c>
      <c r="K1" s="1" t="s">
        <v>13</v>
      </c>
      <c r="L1" s="1" t="s">
        <v>0</v>
      </c>
      <c r="M1" s="1" t="s">
        <v>1</v>
      </c>
      <c r="N1" s="1" t="s">
        <v>2</v>
      </c>
      <c r="O1" s="1" t="s">
        <v>14</v>
      </c>
      <c r="P1" s="3" t="s">
        <v>887</v>
      </c>
    </row>
    <row r="2" spans="1:16" ht="39.75" customHeight="1">
      <c r="A2" s="1" t="s">
        <v>3</v>
      </c>
      <c r="B2" s="1" t="s">
        <v>892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</v>
      </c>
      <c r="L2" s="1" t="s">
        <v>11</v>
      </c>
      <c r="M2" s="1" t="s">
        <v>11</v>
      </c>
      <c r="N2" s="1" t="s">
        <v>11</v>
      </c>
      <c r="O2" s="1" t="s">
        <v>11</v>
      </c>
      <c r="P2" s="3" t="s">
        <v>888</v>
      </c>
    </row>
    <row r="3" spans="1:16" ht="25.5">
      <c r="A3" s="10" t="s">
        <v>102</v>
      </c>
      <c r="B3" s="10" t="s">
        <v>103</v>
      </c>
      <c r="C3" s="10" t="s">
        <v>104</v>
      </c>
      <c r="D3" s="10" t="s">
        <v>105</v>
      </c>
      <c r="E3" s="10" t="s">
        <v>19</v>
      </c>
      <c r="F3" s="11">
        <v>44327.47362268518</v>
      </c>
      <c r="G3" s="12">
        <v>53000</v>
      </c>
      <c r="H3" s="12">
        <v>53000</v>
      </c>
      <c r="I3" s="10" t="s">
        <v>886</v>
      </c>
      <c r="J3" s="13">
        <v>12.6</v>
      </c>
      <c r="K3" s="13">
        <v>28</v>
      </c>
      <c r="L3" s="13">
        <v>17</v>
      </c>
      <c r="M3" s="13">
        <v>10</v>
      </c>
      <c r="N3" s="13">
        <v>8</v>
      </c>
      <c r="O3" s="13">
        <v>10</v>
      </c>
      <c r="P3" s="14">
        <f aca="true" t="shared" si="0" ref="P3:P49">J3+K3+L3+M3+N3+O3</f>
        <v>85.6</v>
      </c>
    </row>
    <row r="4" spans="1:16" ht="25.5">
      <c r="A4" s="10" t="s">
        <v>136</v>
      </c>
      <c r="B4" s="10" t="s">
        <v>137</v>
      </c>
      <c r="C4" s="10" t="s">
        <v>138</v>
      </c>
      <c r="D4" s="10" t="s">
        <v>80</v>
      </c>
      <c r="E4" s="10" t="s">
        <v>19</v>
      </c>
      <c r="F4" s="11">
        <v>44329.43767361111</v>
      </c>
      <c r="G4" s="12">
        <v>56250</v>
      </c>
      <c r="H4" s="12">
        <v>56250</v>
      </c>
      <c r="I4" s="10" t="s">
        <v>886</v>
      </c>
      <c r="J4" s="13">
        <v>12.6</v>
      </c>
      <c r="K4" s="13">
        <v>26</v>
      </c>
      <c r="L4" s="13">
        <v>15</v>
      </c>
      <c r="M4" s="13">
        <v>8</v>
      </c>
      <c r="N4" s="13">
        <v>8</v>
      </c>
      <c r="O4" s="13">
        <v>10</v>
      </c>
      <c r="P4" s="14">
        <f t="shared" si="0"/>
        <v>79.6</v>
      </c>
    </row>
    <row r="5" spans="1:16" ht="25.5">
      <c r="A5" s="10" t="s">
        <v>70</v>
      </c>
      <c r="B5" s="10" t="s">
        <v>71</v>
      </c>
      <c r="C5" s="10" t="s">
        <v>72</v>
      </c>
      <c r="D5" s="10" t="s">
        <v>73</v>
      </c>
      <c r="E5" s="10" t="s">
        <v>19</v>
      </c>
      <c r="F5" s="11">
        <v>44326.655648148146</v>
      </c>
      <c r="G5" s="12">
        <v>64000</v>
      </c>
      <c r="H5" s="12">
        <v>64000</v>
      </c>
      <c r="I5" s="10" t="s">
        <v>886</v>
      </c>
      <c r="J5" s="13">
        <v>12.6</v>
      </c>
      <c r="K5" s="13">
        <v>25</v>
      </c>
      <c r="L5" s="13">
        <v>19</v>
      </c>
      <c r="M5" s="13">
        <v>10</v>
      </c>
      <c r="N5" s="13">
        <v>2</v>
      </c>
      <c r="O5" s="13">
        <v>10</v>
      </c>
      <c r="P5" s="14">
        <f t="shared" si="0"/>
        <v>78.6</v>
      </c>
    </row>
    <row r="6" spans="1:16" ht="25.5">
      <c r="A6" s="10" t="s">
        <v>62</v>
      </c>
      <c r="B6" s="10" t="s">
        <v>63</v>
      </c>
      <c r="C6" s="10" t="s">
        <v>64</v>
      </c>
      <c r="D6" s="10" t="s">
        <v>65</v>
      </c>
      <c r="E6" s="10" t="s">
        <v>19</v>
      </c>
      <c r="F6" s="11">
        <v>44321.35633101852</v>
      </c>
      <c r="G6" s="12">
        <v>70000</v>
      </c>
      <c r="H6" s="12">
        <v>70000</v>
      </c>
      <c r="I6" s="10" t="s">
        <v>886</v>
      </c>
      <c r="J6" s="13">
        <v>15</v>
      </c>
      <c r="K6" s="13">
        <v>24</v>
      </c>
      <c r="L6" s="13">
        <v>17</v>
      </c>
      <c r="M6" s="13">
        <v>10</v>
      </c>
      <c r="N6" s="13">
        <v>2</v>
      </c>
      <c r="O6" s="13">
        <v>10</v>
      </c>
      <c r="P6" s="14">
        <f t="shared" si="0"/>
        <v>78</v>
      </c>
    </row>
    <row r="7" spans="1:16" ht="25.5">
      <c r="A7" s="10" t="s">
        <v>85</v>
      </c>
      <c r="B7" s="10" t="s">
        <v>86</v>
      </c>
      <c r="C7" s="10" t="s">
        <v>87</v>
      </c>
      <c r="D7" s="10" t="s">
        <v>54</v>
      </c>
      <c r="E7" s="10" t="s">
        <v>19</v>
      </c>
      <c r="F7" s="11">
        <v>44321.72211805556</v>
      </c>
      <c r="G7" s="12">
        <v>68378</v>
      </c>
      <c r="H7" s="12">
        <v>68378</v>
      </c>
      <c r="I7" s="10" t="s">
        <v>886</v>
      </c>
      <c r="J7" s="13">
        <v>14.4</v>
      </c>
      <c r="K7" s="13">
        <v>20</v>
      </c>
      <c r="L7" s="13">
        <v>15</v>
      </c>
      <c r="M7" s="13">
        <v>10</v>
      </c>
      <c r="N7" s="13">
        <v>8</v>
      </c>
      <c r="O7" s="13">
        <v>10</v>
      </c>
      <c r="P7" s="14">
        <f t="shared" si="0"/>
        <v>77.4</v>
      </c>
    </row>
    <row r="8" spans="1:16" ht="38.25">
      <c r="A8" s="10" t="s">
        <v>164</v>
      </c>
      <c r="B8" s="10" t="s">
        <v>165</v>
      </c>
      <c r="C8" s="10" t="s">
        <v>166</v>
      </c>
      <c r="D8" s="10" t="s">
        <v>84</v>
      </c>
      <c r="E8" s="10" t="s">
        <v>19</v>
      </c>
      <c r="F8" s="11">
        <v>44328.7469212963</v>
      </c>
      <c r="G8" s="12">
        <v>70000</v>
      </c>
      <c r="H8" s="12">
        <v>70000</v>
      </c>
      <c r="I8" s="10" t="s">
        <v>886</v>
      </c>
      <c r="J8" s="13">
        <v>13.2</v>
      </c>
      <c r="K8" s="13">
        <v>25</v>
      </c>
      <c r="L8" s="13">
        <v>14</v>
      </c>
      <c r="M8" s="13">
        <v>10</v>
      </c>
      <c r="N8" s="13">
        <v>4</v>
      </c>
      <c r="O8" s="13">
        <v>10</v>
      </c>
      <c r="P8" s="14">
        <f t="shared" si="0"/>
        <v>76.2</v>
      </c>
    </row>
    <row r="9" spans="1:16" ht="25.5">
      <c r="A9" s="10" t="s">
        <v>110</v>
      </c>
      <c r="B9" s="10" t="s">
        <v>111</v>
      </c>
      <c r="C9" s="10" t="s">
        <v>112</v>
      </c>
      <c r="D9" s="10" t="s">
        <v>113</v>
      </c>
      <c r="E9" s="10" t="s">
        <v>19</v>
      </c>
      <c r="F9" s="11">
        <v>44323.513020833336</v>
      </c>
      <c r="G9" s="12">
        <v>70000</v>
      </c>
      <c r="H9" s="12">
        <v>70000</v>
      </c>
      <c r="I9" s="10" t="s">
        <v>886</v>
      </c>
      <c r="J9" s="13">
        <v>13.2</v>
      </c>
      <c r="K9" s="13">
        <v>20</v>
      </c>
      <c r="L9" s="13">
        <v>15</v>
      </c>
      <c r="M9" s="13">
        <v>10</v>
      </c>
      <c r="N9" s="13">
        <v>8</v>
      </c>
      <c r="O9" s="13">
        <v>8</v>
      </c>
      <c r="P9" s="14">
        <f t="shared" si="0"/>
        <v>74.2</v>
      </c>
    </row>
    <row r="10" spans="1:16" ht="25.5">
      <c r="A10" s="10" t="s">
        <v>77</v>
      </c>
      <c r="B10" s="10" t="s">
        <v>78</v>
      </c>
      <c r="C10" s="10" t="s">
        <v>79</v>
      </c>
      <c r="D10" s="10" t="s">
        <v>80</v>
      </c>
      <c r="E10" s="10" t="s">
        <v>19</v>
      </c>
      <c r="F10" s="11">
        <v>44329.403275462966</v>
      </c>
      <c r="G10" s="12">
        <v>25000</v>
      </c>
      <c r="H10" s="12">
        <v>25000</v>
      </c>
      <c r="I10" s="10" t="s">
        <v>886</v>
      </c>
      <c r="J10" s="13">
        <v>13.2</v>
      </c>
      <c r="K10" s="13">
        <v>22</v>
      </c>
      <c r="L10" s="13">
        <v>11</v>
      </c>
      <c r="M10" s="13">
        <v>10</v>
      </c>
      <c r="N10" s="13">
        <v>8</v>
      </c>
      <c r="O10" s="13">
        <v>9</v>
      </c>
      <c r="P10" s="14">
        <f t="shared" si="0"/>
        <v>73.2</v>
      </c>
    </row>
    <row r="11" spans="1:16" ht="25.5">
      <c r="A11" s="10" t="s">
        <v>114</v>
      </c>
      <c r="B11" s="10" t="s">
        <v>115</v>
      </c>
      <c r="C11" s="10" t="s">
        <v>116</v>
      </c>
      <c r="D11" s="10" t="s">
        <v>117</v>
      </c>
      <c r="E11" s="10" t="s">
        <v>19</v>
      </c>
      <c r="F11" s="11">
        <v>44326.62609953704</v>
      </c>
      <c r="G11" s="12">
        <v>70000</v>
      </c>
      <c r="H11" s="12">
        <v>70000</v>
      </c>
      <c r="I11" s="10" t="s">
        <v>886</v>
      </c>
      <c r="J11" s="13">
        <v>14.4</v>
      </c>
      <c r="K11" s="13">
        <v>19</v>
      </c>
      <c r="L11" s="13">
        <v>12</v>
      </c>
      <c r="M11" s="13">
        <v>8</v>
      </c>
      <c r="N11" s="13">
        <v>8</v>
      </c>
      <c r="O11" s="13">
        <v>9</v>
      </c>
      <c r="P11" s="14">
        <f t="shared" si="0"/>
        <v>70.4</v>
      </c>
    </row>
    <row r="12" spans="1:16" ht="25.5">
      <c r="A12" s="10" t="s">
        <v>24</v>
      </c>
      <c r="B12" s="10" t="s">
        <v>25</v>
      </c>
      <c r="C12" s="10" t="s">
        <v>26</v>
      </c>
      <c r="D12" s="10" t="s">
        <v>27</v>
      </c>
      <c r="E12" s="10" t="s">
        <v>19</v>
      </c>
      <c r="F12" s="11">
        <v>44320.620416666665</v>
      </c>
      <c r="G12" s="12">
        <v>50000</v>
      </c>
      <c r="H12" s="12">
        <v>50000</v>
      </c>
      <c r="I12" s="10" t="s">
        <v>886</v>
      </c>
      <c r="J12" s="13">
        <v>12.6</v>
      </c>
      <c r="K12" s="13">
        <v>21</v>
      </c>
      <c r="L12" s="13">
        <v>15</v>
      </c>
      <c r="M12" s="13">
        <v>8</v>
      </c>
      <c r="N12" s="13">
        <v>2</v>
      </c>
      <c r="O12" s="13">
        <v>9</v>
      </c>
      <c r="P12" s="14">
        <f t="shared" si="0"/>
        <v>67.6</v>
      </c>
    </row>
    <row r="13" spans="1:16" ht="38.25">
      <c r="A13" s="10" t="s">
        <v>167</v>
      </c>
      <c r="B13" s="10" t="s">
        <v>168</v>
      </c>
      <c r="C13" s="10" t="s">
        <v>169</v>
      </c>
      <c r="D13" s="10" t="s">
        <v>23</v>
      </c>
      <c r="E13" s="10" t="s">
        <v>42</v>
      </c>
      <c r="F13" s="11">
        <v>44328.41259259259</v>
      </c>
      <c r="G13" s="12">
        <v>70000</v>
      </c>
      <c r="H13" s="12">
        <v>70000</v>
      </c>
      <c r="I13" s="10" t="s">
        <v>886</v>
      </c>
      <c r="J13" s="13">
        <v>12.6</v>
      </c>
      <c r="K13" s="13">
        <v>16</v>
      </c>
      <c r="L13" s="13">
        <v>16</v>
      </c>
      <c r="M13" s="13">
        <v>10</v>
      </c>
      <c r="N13" s="13">
        <v>2</v>
      </c>
      <c r="O13" s="13">
        <v>10</v>
      </c>
      <c r="P13" s="14">
        <f t="shared" si="0"/>
        <v>66.6</v>
      </c>
    </row>
    <row r="14" spans="1:16" ht="25.5">
      <c r="A14" s="10" t="s">
        <v>51</v>
      </c>
      <c r="B14" s="10" t="s">
        <v>52</v>
      </c>
      <c r="C14" s="10" t="s">
        <v>53</v>
      </c>
      <c r="D14" s="10" t="s">
        <v>54</v>
      </c>
      <c r="E14" s="10" t="s">
        <v>19</v>
      </c>
      <c r="F14" s="11">
        <v>44321.50199074074</v>
      </c>
      <c r="G14" s="12">
        <v>70000</v>
      </c>
      <c r="H14" s="12">
        <v>70000</v>
      </c>
      <c r="I14" s="10" t="s">
        <v>886</v>
      </c>
      <c r="J14" s="13">
        <v>13.2</v>
      </c>
      <c r="K14" s="13">
        <v>23</v>
      </c>
      <c r="L14" s="13">
        <v>16</v>
      </c>
      <c r="M14" s="13">
        <v>2</v>
      </c>
      <c r="N14" s="13">
        <v>2</v>
      </c>
      <c r="O14" s="13">
        <v>10</v>
      </c>
      <c r="P14" s="14">
        <f t="shared" si="0"/>
        <v>66.2</v>
      </c>
    </row>
    <row r="15" spans="1:16" ht="38.25">
      <c r="A15" s="10" t="s">
        <v>142</v>
      </c>
      <c r="B15" s="10" t="s">
        <v>143</v>
      </c>
      <c r="C15" s="10" t="s">
        <v>144</v>
      </c>
      <c r="D15" s="10" t="s">
        <v>84</v>
      </c>
      <c r="E15" s="10" t="s">
        <v>19</v>
      </c>
      <c r="F15" s="11">
        <v>44328.465833333335</v>
      </c>
      <c r="G15" s="12">
        <v>70000</v>
      </c>
      <c r="H15" s="12">
        <v>70000</v>
      </c>
      <c r="I15" s="10" t="s">
        <v>886</v>
      </c>
      <c r="J15" s="13">
        <v>15</v>
      </c>
      <c r="K15" s="13">
        <v>18</v>
      </c>
      <c r="L15" s="13">
        <v>14</v>
      </c>
      <c r="M15" s="13">
        <v>10</v>
      </c>
      <c r="N15" s="13">
        <v>2</v>
      </c>
      <c r="O15" s="13">
        <v>7</v>
      </c>
      <c r="P15" s="14">
        <f t="shared" si="0"/>
        <v>66</v>
      </c>
    </row>
    <row r="16" spans="1:16" ht="25.5">
      <c r="A16" s="10" t="s">
        <v>20</v>
      </c>
      <c r="B16" s="10" t="s">
        <v>21</v>
      </c>
      <c r="C16" s="10" t="s">
        <v>22</v>
      </c>
      <c r="D16" s="10" t="s">
        <v>23</v>
      </c>
      <c r="E16" s="10" t="s">
        <v>19</v>
      </c>
      <c r="F16" s="11">
        <v>44321.6625462963</v>
      </c>
      <c r="G16" s="12">
        <v>55000</v>
      </c>
      <c r="H16" s="12">
        <v>55000</v>
      </c>
      <c r="I16" s="10" t="s">
        <v>886</v>
      </c>
      <c r="J16" s="13">
        <v>12.6</v>
      </c>
      <c r="K16" s="13">
        <v>19</v>
      </c>
      <c r="L16" s="13">
        <v>11</v>
      </c>
      <c r="M16" s="13">
        <v>10</v>
      </c>
      <c r="N16" s="13">
        <v>4</v>
      </c>
      <c r="O16" s="13">
        <v>9</v>
      </c>
      <c r="P16" s="14">
        <f t="shared" si="0"/>
        <v>65.6</v>
      </c>
    </row>
    <row r="17" spans="1:16" ht="25.5">
      <c r="A17" s="10" t="s">
        <v>130</v>
      </c>
      <c r="B17" s="10" t="s">
        <v>131</v>
      </c>
      <c r="C17" s="10" t="s">
        <v>132</v>
      </c>
      <c r="D17" s="10" t="s">
        <v>69</v>
      </c>
      <c r="E17" s="10" t="s">
        <v>19</v>
      </c>
      <c r="F17" s="11">
        <v>44326.679710648146</v>
      </c>
      <c r="G17" s="12">
        <v>70000</v>
      </c>
      <c r="H17" s="12">
        <v>70000</v>
      </c>
      <c r="I17" s="10" t="s">
        <v>886</v>
      </c>
      <c r="J17" s="13">
        <v>15</v>
      </c>
      <c r="K17" s="13">
        <v>21</v>
      </c>
      <c r="L17" s="13">
        <v>16</v>
      </c>
      <c r="M17" s="13">
        <v>2</v>
      </c>
      <c r="N17" s="13">
        <v>2</v>
      </c>
      <c r="O17" s="13">
        <v>9</v>
      </c>
      <c r="P17" s="14">
        <f t="shared" si="0"/>
        <v>65</v>
      </c>
    </row>
    <row r="18" spans="1:16" ht="25.5">
      <c r="A18" s="10" t="s">
        <v>33</v>
      </c>
      <c r="B18" s="10" t="s">
        <v>34</v>
      </c>
      <c r="C18" s="10" t="s">
        <v>35</v>
      </c>
      <c r="D18" s="10" t="s">
        <v>27</v>
      </c>
      <c r="E18" s="10" t="s">
        <v>19</v>
      </c>
      <c r="F18" s="11">
        <v>44319.684328703705</v>
      </c>
      <c r="G18" s="12">
        <v>38100</v>
      </c>
      <c r="H18" s="12">
        <v>38100</v>
      </c>
      <c r="I18" s="10" t="s">
        <v>886</v>
      </c>
      <c r="J18" s="13">
        <v>12.6</v>
      </c>
      <c r="K18" s="13">
        <v>18</v>
      </c>
      <c r="L18" s="13">
        <v>11</v>
      </c>
      <c r="M18" s="13">
        <v>10</v>
      </c>
      <c r="N18" s="13">
        <v>4</v>
      </c>
      <c r="O18" s="13">
        <v>9</v>
      </c>
      <c r="P18" s="14">
        <f t="shared" si="0"/>
        <v>64.6</v>
      </c>
    </row>
    <row r="19" spans="1:16" ht="25.5">
      <c r="A19" s="10" t="s">
        <v>155</v>
      </c>
      <c r="B19" s="10" t="s">
        <v>156</v>
      </c>
      <c r="C19" s="10" t="s">
        <v>157</v>
      </c>
      <c r="D19" s="10" t="s">
        <v>65</v>
      </c>
      <c r="E19" s="10" t="s">
        <v>19</v>
      </c>
      <c r="F19" s="11">
        <v>44328.443194444444</v>
      </c>
      <c r="G19" s="12">
        <v>39000</v>
      </c>
      <c r="H19" s="12">
        <v>39000</v>
      </c>
      <c r="I19" s="10" t="s">
        <v>886</v>
      </c>
      <c r="J19" s="13">
        <v>12.6</v>
      </c>
      <c r="K19" s="13">
        <v>18</v>
      </c>
      <c r="L19" s="13">
        <v>10</v>
      </c>
      <c r="M19" s="13">
        <v>8</v>
      </c>
      <c r="N19" s="13">
        <v>6</v>
      </c>
      <c r="O19" s="13">
        <v>9</v>
      </c>
      <c r="P19" s="14">
        <f t="shared" si="0"/>
        <v>63.6</v>
      </c>
    </row>
    <row r="20" spans="1:16" ht="25.5">
      <c r="A20" s="10" t="s">
        <v>139</v>
      </c>
      <c r="B20" s="10" t="s">
        <v>140</v>
      </c>
      <c r="C20" s="10" t="s">
        <v>141</v>
      </c>
      <c r="D20" s="10" t="s">
        <v>65</v>
      </c>
      <c r="E20" s="10" t="s">
        <v>19</v>
      </c>
      <c r="F20" s="11">
        <v>44326.44403935185</v>
      </c>
      <c r="G20" s="12">
        <v>35000</v>
      </c>
      <c r="H20" s="12">
        <v>35000</v>
      </c>
      <c r="I20" s="10" t="s">
        <v>886</v>
      </c>
      <c r="J20" s="13">
        <v>12</v>
      </c>
      <c r="K20" s="13">
        <v>20</v>
      </c>
      <c r="L20" s="13">
        <v>6</v>
      </c>
      <c r="M20" s="13">
        <v>8</v>
      </c>
      <c r="N20" s="13">
        <v>8</v>
      </c>
      <c r="O20" s="13">
        <v>9</v>
      </c>
      <c r="P20" s="14">
        <f t="shared" si="0"/>
        <v>63</v>
      </c>
    </row>
    <row r="21" spans="1:16" ht="38.25">
      <c r="A21" s="10" t="s">
        <v>55</v>
      </c>
      <c r="B21" s="10" t="s">
        <v>56</v>
      </c>
      <c r="C21" s="10" t="s">
        <v>57</v>
      </c>
      <c r="D21" s="10" t="s">
        <v>18</v>
      </c>
      <c r="E21" s="10" t="s">
        <v>42</v>
      </c>
      <c r="F21" s="11">
        <v>44321.40261574074</v>
      </c>
      <c r="G21" s="12">
        <v>53000</v>
      </c>
      <c r="H21" s="12">
        <v>53000</v>
      </c>
      <c r="I21" s="10" t="s">
        <v>886</v>
      </c>
      <c r="J21" s="13">
        <v>12.6</v>
      </c>
      <c r="K21" s="13">
        <v>21</v>
      </c>
      <c r="L21" s="13">
        <v>12</v>
      </c>
      <c r="M21" s="13">
        <v>8</v>
      </c>
      <c r="N21" s="13">
        <v>2</v>
      </c>
      <c r="O21" s="13">
        <v>7</v>
      </c>
      <c r="P21" s="14">
        <f t="shared" si="0"/>
        <v>62.6</v>
      </c>
    </row>
    <row r="22" spans="1:16" ht="25.5">
      <c r="A22" s="10" t="s">
        <v>118</v>
      </c>
      <c r="B22" s="10" t="s">
        <v>119</v>
      </c>
      <c r="C22" s="10" t="s">
        <v>120</v>
      </c>
      <c r="D22" s="10" t="s">
        <v>121</v>
      </c>
      <c r="E22" s="10" t="s">
        <v>19</v>
      </c>
      <c r="F22" s="11">
        <v>44328.87604166667</v>
      </c>
      <c r="G22" s="12">
        <v>70000</v>
      </c>
      <c r="H22" s="12">
        <v>70000</v>
      </c>
      <c r="I22" s="10" t="s">
        <v>886</v>
      </c>
      <c r="J22" s="13">
        <v>12.6</v>
      </c>
      <c r="K22" s="13">
        <v>23</v>
      </c>
      <c r="L22" s="13">
        <v>14</v>
      </c>
      <c r="M22" s="13">
        <v>2</v>
      </c>
      <c r="N22" s="13">
        <v>2</v>
      </c>
      <c r="O22" s="13">
        <v>9</v>
      </c>
      <c r="P22" s="14">
        <f t="shared" si="0"/>
        <v>62.6</v>
      </c>
    </row>
    <row r="23" spans="1:16" ht="25.5">
      <c r="A23" s="10" t="s">
        <v>170</v>
      </c>
      <c r="B23" s="10" t="s">
        <v>171</v>
      </c>
      <c r="C23" s="10" t="s">
        <v>172</v>
      </c>
      <c r="D23" s="10" t="s">
        <v>101</v>
      </c>
      <c r="E23" s="10" t="s">
        <v>19</v>
      </c>
      <c r="F23" s="11">
        <v>44328.522627314815</v>
      </c>
      <c r="G23" s="12">
        <v>50000</v>
      </c>
      <c r="H23" s="12">
        <v>50000</v>
      </c>
      <c r="I23" s="10" t="s">
        <v>886</v>
      </c>
      <c r="J23" s="13">
        <v>12</v>
      </c>
      <c r="K23" s="13">
        <v>19</v>
      </c>
      <c r="L23" s="13">
        <v>12</v>
      </c>
      <c r="M23" s="13">
        <v>8</v>
      </c>
      <c r="N23" s="13">
        <v>2</v>
      </c>
      <c r="O23" s="13">
        <v>9</v>
      </c>
      <c r="P23" s="14">
        <f t="shared" si="0"/>
        <v>62</v>
      </c>
    </row>
    <row r="24" spans="1:16" ht="25.5">
      <c r="A24" s="10" t="s">
        <v>36</v>
      </c>
      <c r="B24" s="10" t="s">
        <v>37</v>
      </c>
      <c r="C24" s="10" t="s">
        <v>38</v>
      </c>
      <c r="D24" s="10" t="s">
        <v>27</v>
      </c>
      <c r="E24" s="10" t="s">
        <v>19</v>
      </c>
      <c r="F24" s="11">
        <v>44323.48931712963</v>
      </c>
      <c r="G24" s="12">
        <v>70000</v>
      </c>
      <c r="H24" s="12">
        <v>70000</v>
      </c>
      <c r="I24" s="10" t="s">
        <v>886</v>
      </c>
      <c r="J24" s="13">
        <v>14.4</v>
      </c>
      <c r="K24" s="13">
        <v>18</v>
      </c>
      <c r="L24" s="13">
        <v>11</v>
      </c>
      <c r="M24" s="13">
        <v>2</v>
      </c>
      <c r="N24" s="13">
        <v>8</v>
      </c>
      <c r="O24" s="13">
        <v>8</v>
      </c>
      <c r="P24" s="14">
        <f t="shared" si="0"/>
        <v>61.4</v>
      </c>
    </row>
    <row r="25" spans="1:16" ht="25.5">
      <c r="A25" s="10" t="s">
        <v>59</v>
      </c>
      <c r="B25" s="10" t="s">
        <v>60</v>
      </c>
      <c r="C25" s="10" t="s">
        <v>61</v>
      </c>
      <c r="D25" s="10" t="s">
        <v>18</v>
      </c>
      <c r="E25" s="10" t="s">
        <v>19</v>
      </c>
      <c r="F25" s="11">
        <v>44322.34511574074</v>
      </c>
      <c r="G25" s="12">
        <v>70000</v>
      </c>
      <c r="H25" s="12">
        <v>70000</v>
      </c>
      <c r="I25" s="10" t="s">
        <v>886</v>
      </c>
      <c r="J25" s="13">
        <v>14.4</v>
      </c>
      <c r="K25" s="13">
        <v>18</v>
      </c>
      <c r="L25" s="13">
        <v>11</v>
      </c>
      <c r="M25" s="13">
        <v>10</v>
      </c>
      <c r="N25" s="13">
        <v>2</v>
      </c>
      <c r="O25" s="13">
        <v>6</v>
      </c>
      <c r="P25" s="14">
        <f t="shared" si="0"/>
        <v>61.4</v>
      </c>
    </row>
    <row r="26" spans="1:16" ht="38.25">
      <c r="A26" s="10" t="s">
        <v>152</v>
      </c>
      <c r="B26" s="10" t="s">
        <v>153</v>
      </c>
      <c r="C26" s="10" t="s">
        <v>154</v>
      </c>
      <c r="D26" s="10" t="s">
        <v>80</v>
      </c>
      <c r="E26" s="10" t="s">
        <v>42</v>
      </c>
      <c r="F26" s="11">
        <v>44328.5934375</v>
      </c>
      <c r="G26" s="12">
        <v>66000</v>
      </c>
      <c r="H26" s="12">
        <v>66000</v>
      </c>
      <c r="I26" s="10" t="s">
        <v>886</v>
      </c>
      <c r="J26" s="13">
        <v>12</v>
      </c>
      <c r="K26" s="13">
        <v>16</v>
      </c>
      <c r="L26" s="13">
        <v>10</v>
      </c>
      <c r="M26" s="13">
        <v>8</v>
      </c>
      <c r="N26" s="13">
        <v>8</v>
      </c>
      <c r="O26" s="13">
        <v>7</v>
      </c>
      <c r="P26" s="14">
        <f t="shared" si="0"/>
        <v>61</v>
      </c>
    </row>
    <row r="27" spans="1:16" ht="25.5">
      <c r="A27" s="10" t="s">
        <v>176</v>
      </c>
      <c r="B27" s="10" t="s">
        <v>177</v>
      </c>
      <c r="C27" s="10" t="s">
        <v>178</v>
      </c>
      <c r="D27" s="10" t="s">
        <v>27</v>
      </c>
      <c r="E27" s="10" t="s">
        <v>19</v>
      </c>
      <c r="F27" s="11">
        <v>44329.514189814814</v>
      </c>
      <c r="G27" s="12">
        <v>52464</v>
      </c>
      <c r="H27" s="12">
        <v>52464</v>
      </c>
      <c r="I27" s="10" t="s">
        <v>886</v>
      </c>
      <c r="J27" s="13">
        <v>12.6</v>
      </c>
      <c r="K27" s="13">
        <v>17</v>
      </c>
      <c r="L27" s="13">
        <v>11</v>
      </c>
      <c r="M27" s="13">
        <v>8</v>
      </c>
      <c r="N27" s="13">
        <v>4</v>
      </c>
      <c r="O27" s="13">
        <v>6</v>
      </c>
      <c r="P27" s="14">
        <f t="shared" si="0"/>
        <v>58.6</v>
      </c>
    </row>
    <row r="28" spans="1:16" ht="25.5">
      <c r="A28" s="10" t="s">
        <v>179</v>
      </c>
      <c r="B28" s="10" t="s">
        <v>180</v>
      </c>
      <c r="C28" s="10" t="s">
        <v>181</v>
      </c>
      <c r="D28" s="10" t="s">
        <v>182</v>
      </c>
      <c r="E28" s="10" t="s">
        <v>19</v>
      </c>
      <c r="F28" s="11">
        <v>44329.613969907405</v>
      </c>
      <c r="G28" s="12">
        <v>60000</v>
      </c>
      <c r="H28" s="12">
        <v>60000</v>
      </c>
      <c r="I28" s="10" t="s">
        <v>886</v>
      </c>
      <c r="J28" s="13">
        <v>12</v>
      </c>
      <c r="K28" s="13">
        <v>22</v>
      </c>
      <c r="L28" s="13">
        <v>11</v>
      </c>
      <c r="M28" s="13">
        <v>2</v>
      </c>
      <c r="N28" s="13">
        <v>2</v>
      </c>
      <c r="O28" s="13">
        <v>9</v>
      </c>
      <c r="P28" s="14">
        <f t="shared" si="0"/>
        <v>58</v>
      </c>
    </row>
    <row r="29" spans="1:16" ht="38.25">
      <c r="A29" s="10" t="s">
        <v>173</v>
      </c>
      <c r="B29" s="10" t="s">
        <v>174</v>
      </c>
      <c r="C29" s="10" t="s">
        <v>175</v>
      </c>
      <c r="D29" s="10" t="s">
        <v>84</v>
      </c>
      <c r="E29" s="10" t="s">
        <v>19</v>
      </c>
      <c r="F29" s="11">
        <v>44329.55181712963</v>
      </c>
      <c r="G29" s="12">
        <v>70000</v>
      </c>
      <c r="H29" s="12">
        <v>70000</v>
      </c>
      <c r="I29" s="10" t="s">
        <v>886</v>
      </c>
      <c r="J29" s="13">
        <v>13.8</v>
      </c>
      <c r="K29" s="13">
        <v>20</v>
      </c>
      <c r="L29" s="13">
        <v>8</v>
      </c>
      <c r="M29" s="13">
        <v>2</v>
      </c>
      <c r="N29" s="13">
        <v>8</v>
      </c>
      <c r="O29" s="13">
        <v>6</v>
      </c>
      <c r="P29" s="14">
        <f t="shared" si="0"/>
        <v>57.8</v>
      </c>
    </row>
    <row r="30" spans="1:16" ht="25.5">
      <c r="A30" s="10" t="s">
        <v>106</v>
      </c>
      <c r="B30" s="10" t="s">
        <v>107</v>
      </c>
      <c r="C30" s="10" t="s">
        <v>108</v>
      </c>
      <c r="D30" s="10" t="s">
        <v>109</v>
      </c>
      <c r="E30" s="10" t="s">
        <v>19</v>
      </c>
      <c r="F30" s="11">
        <v>44326.32628472222</v>
      </c>
      <c r="G30" s="12">
        <v>53000</v>
      </c>
      <c r="H30" s="12">
        <v>53000</v>
      </c>
      <c r="I30" s="10" t="s">
        <v>886</v>
      </c>
      <c r="J30" s="13">
        <v>12.6</v>
      </c>
      <c r="K30" s="13">
        <v>18</v>
      </c>
      <c r="L30" s="13">
        <v>13</v>
      </c>
      <c r="M30" s="13">
        <v>4</v>
      </c>
      <c r="N30" s="13">
        <v>2</v>
      </c>
      <c r="O30" s="13">
        <v>7</v>
      </c>
      <c r="P30" s="14">
        <f t="shared" si="0"/>
        <v>56.6</v>
      </c>
    </row>
    <row r="31" spans="1:16" ht="25.5">
      <c r="A31" s="10" t="s">
        <v>133</v>
      </c>
      <c r="B31" s="10" t="s">
        <v>134</v>
      </c>
      <c r="C31" s="10" t="s">
        <v>135</v>
      </c>
      <c r="D31" s="10" t="s">
        <v>125</v>
      </c>
      <c r="E31" s="10" t="s">
        <v>19</v>
      </c>
      <c r="F31" s="11">
        <v>44328.71943287037</v>
      </c>
      <c r="G31" s="12">
        <v>49000</v>
      </c>
      <c r="H31" s="12">
        <v>49000</v>
      </c>
      <c r="I31" s="10" t="s">
        <v>886</v>
      </c>
      <c r="J31" s="13">
        <v>12.6</v>
      </c>
      <c r="K31" s="13">
        <v>11</v>
      </c>
      <c r="L31" s="13">
        <v>11</v>
      </c>
      <c r="M31" s="13">
        <v>10</v>
      </c>
      <c r="N31" s="13">
        <v>2</v>
      </c>
      <c r="O31" s="13">
        <v>10</v>
      </c>
      <c r="P31" s="14">
        <f t="shared" si="0"/>
        <v>56.6</v>
      </c>
    </row>
    <row r="32" spans="1:16" ht="25.5">
      <c r="A32" s="10" t="s">
        <v>161</v>
      </c>
      <c r="B32" s="10" t="s">
        <v>162</v>
      </c>
      <c r="C32" s="10" t="s">
        <v>163</v>
      </c>
      <c r="D32" s="10" t="s">
        <v>117</v>
      </c>
      <c r="E32" s="10" t="s">
        <v>19</v>
      </c>
      <c r="F32" s="11">
        <v>44329.55025462963</v>
      </c>
      <c r="G32" s="12">
        <v>50000</v>
      </c>
      <c r="H32" s="12">
        <v>50000</v>
      </c>
      <c r="I32" s="10" t="s">
        <v>886</v>
      </c>
      <c r="J32" s="13">
        <v>13.2</v>
      </c>
      <c r="K32" s="13">
        <v>17</v>
      </c>
      <c r="L32" s="13">
        <v>10</v>
      </c>
      <c r="M32" s="13">
        <v>4</v>
      </c>
      <c r="N32" s="13">
        <v>2</v>
      </c>
      <c r="O32" s="13">
        <v>10</v>
      </c>
      <c r="P32" s="14">
        <f t="shared" si="0"/>
        <v>56.2</v>
      </c>
    </row>
    <row r="33" spans="1:16" ht="25.5">
      <c r="A33" s="10" t="s">
        <v>98</v>
      </c>
      <c r="B33" s="10" t="s">
        <v>99</v>
      </c>
      <c r="C33" s="10" t="s">
        <v>100</v>
      </c>
      <c r="D33" s="10" t="s">
        <v>101</v>
      </c>
      <c r="E33" s="10" t="s">
        <v>19</v>
      </c>
      <c r="F33" s="11">
        <v>44322.55370370371</v>
      </c>
      <c r="G33" s="12">
        <v>23000</v>
      </c>
      <c r="H33" s="12">
        <v>23000</v>
      </c>
      <c r="I33" s="10" t="s">
        <v>886</v>
      </c>
      <c r="J33" s="13">
        <v>12.6</v>
      </c>
      <c r="K33" s="13">
        <v>17</v>
      </c>
      <c r="L33" s="13">
        <v>12</v>
      </c>
      <c r="M33" s="13">
        <v>4</v>
      </c>
      <c r="N33" s="13">
        <v>2</v>
      </c>
      <c r="O33" s="13">
        <v>8</v>
      </c>
      <c r="P33" s="14">
        <f t="shared" si="0"/>
        <v>55.6</v>
      </c>
    </row>
    <row r="34" spans="1:16" ht="25.5">
      <c r="A34" s="10" t="s">
        <v>158</v>
      </c>
      <c r="B34" s="10" t="s">
        <v>159</v>
      </c>
      <c r="C34" s="10" t="s">
        <v>160</v>
      </c>
      <c r="D34" s="10" t="s">
        <v>31</v>
      </c>
      <c r="E34" s="10" t="s">
        <v>19</v>
      </c>
      <c r="F34" s="11">
        <v>44329.431539351855</v>
      </c>
      <c r="G34" s="12">
        <v>47000</v>
      </c>
      <c r="H34" s="12">
        <v>47000</v>
      </c>
      <c r="I34" s="10" t="s">
        <v>886</v>
      </c>
      <c r="J34" s="13">
        <v>12.6</v>
      </c>
      <c r="K34" s="13">
        <v>18</v>
      </c>
      <c r="L34" s="13">
        <v>9</v>
      </c>
      <c r="M34" s="13">
        <v>8</v>
      </c>
      <c r="N34" s="13">
        <v>2</v>
      </c>
      <c r="O34" s="13">
        <v>6</v>
      </c>
      <c r="P34" s="14">
        <f t="shared" si="0"/>
        <v>55.6</v>
      </c>
    </row>
    <row r="35" spans="1:16" ht="25.5">
      <c r="A35" s="10" t="s">
        <v>74</v>
      </c>
      <c r="B35" s="10" t="s">
        <v>75</v>
      </c>
      <c r="C35" s="10" t="s">
        <v>76</v>
      </c>
      <c r="D35" s="10" t="s">
        <v>23</v>
      </c>
      <c r="E35" s="10" t="s">
        <v>19</v>
      </c>
      <c r="F35" s="11">
        <v>44322.35178240741</v>
      </c>
      <c r="G35" s="12">
        <v>29000</v>
      </c>
      <c r="H35" s="12">
        <v>29000</v>
      </c>
      <c r="I35" s="10" t="s">
        <v>886</v>
      </c>
      <c r="J35" s="13">
        <v>13.2</v>
      </c>
      <c r="K35" s="13">
        <v>13</v>
      </c>
      <c r="L35" s="13">
        <v>8</v>
      </c>
      <c r="M35" s="13">
        <v>10</v>
      </c>
      <c r="N35" s="13">
        <v>4</v>
      </c>
      <c r="O35" s="13">
        <v>6</v>
      </c>
      <c r="P35" s="14">
        <f t="shared" si="0"/>
        <v>54.2</v>
      </c>
    </row>
    <row r="36" spans="1:16" ht="25.5">
      <c r="A36" s="10" t="s">
        <v>145</v>
      </c>
      <c r="B36" s="10" t="s">
        <v>146</v>
      </c>
      <c r="C36" s="10" t="s">
        <v>147</v>
      </c>
      <c r="D36" s="10" t="s">
        <v>31</v>
      </c>
      <c r="E36" s="10" t="s">
        <v>19</v>
      </c>
      <c r="F36" s="11">
        <v>44327.557604166665</v>
      </c>
      <c r="G36" s="12">
        <v>48400</v>
      </c>
      <c r="H36" s="12">
        <v>48400</v>
      </c>
      <c r="I36" s="10" t="s">
        <v>886</v>
      </c>
      <c r="J36" s="13">
        <v>12</v>
      </c>
      <c r="K36" s="13">
        <v>16</v>
      </c>
      <c r="L36" s="13">
        <v>8</v>
      </c>
      <c r="M36" s="13">
        <v>2</v>
      </c>
      <c r="N36" s="13">
        <v>6</v>
      </c>
      <c r="O36" s="13">
        <v>9</v>
      </c>
      <c r="P36" s="14">
        <f t="shared" si="0"/>
        <v>53</v>
      </c>
    </row>
    <row r="37" spans="1:16" ht="25.5">
      <c r="A37" s="10" t="s">
        <v>47</v>
      </c>
      <c r="B37" s="10" t="s">
        <v>48</v>
      </c>
      <c r="C37" s="10" t="s">
        <v>49</v>
      </c>
      <c r="D37" s="10" t="s">
        <v>50</v>
      </c>
      <c r="E37" s="10" t="s">
        <v>19</v>
      </c>
      <c r="F37" s="11">
        <v>44323.458553240744</v>
      </c>
      <c r="G37" s="12">
        <v>50000</v>
      </c>
      <c r="H37" s="12">
        <v>50000</v>
      </c>
      <c r="I37" s="10" t="s">
        <v>886</v>
      </c>
      <c r="J37" s="13">
        <v>12.6</v>
      </c>
      <c r="K37" s="13">
        <v>16</v>
      </c>
      <c r="L37" s="13">
        <v>10</v>
      </c>
      <c r="M37" s="13">
        <v>2</v>
      </c>
      <c r="N37" s="13">
        <v>2</v>
      </c>
      <c r="O37" s="13">
        <v>10</v>
      </c>
      <c r="P37" s="14">
        <f t="shared" si="0"/>
        <v>52.6</v>
      </c>
    </row>
    <row r="38" spans="1:16" ht="25.5">
      <c r="A38" s="10" t="s">
        <v>15</v>
      </c>
      <c r="B38" s="10" t="s">
        <v>16</v>
      </c>
      <c r="C38" s="10" t="s">
        <v>17</v>
      </c>
      <c r="D38" s="10" t="s">
        <v>18</v>
      </c>
      <c r="E38" s="10" t="s">
        <v>19</v>
      </c>
      <c r="F38" s="11">
        <v>44319.446851851855</v>
      </c>
      <c r="G38" s="12">
        <v>63500</v>
      </c>
      <c r="H38" s="12">
        <v>63500</v>
      </c>
      <c r="I38" s="10" t="s">
        <v>886</v>
      </c>
      <c r="J38" s="13">
        <v>12</v>
      </c>
      <c r="K38" s="13">
        <v>9</v>
      </c>
      <c r="L38" s="13">
        <v>9</v>
      </c>
      <c r="M38" s="13">
        <v>10</v>
      </c>
      <c r="N38" s="13">
        <v>4</v>
      </c>
      <c r="O38" s="13">
        <v>8</v>
      </c>
      <c r="P38" s="14">
        <f t="shared" si="0"/>
        <v>52</v>
      </c>
    </row>
    <row r="39" spans="1:16" ht="38.25">
      <c r="A39" s="10" t="s">
        <v>81</v>
      </c>
      <c r="B39" s="10" t="s">
        <v>82</v>
      </c>
      <c r="C39" s="10" t="s">
        <v>83</v>
      </c>
      <c r="D39" s="10" t="s">
        <v>84</v>
      </c>
      <c r="E39" s="10" t="s">
        <v>42</v>
      </c>
      <c r="F39" s="11">
        <v>44328.54783564815</v>
      </c>
      <c r="G39" s="12">
        <v>65000</v>
      </c>
      <c r="H39" s="12">
        <v>65000</v>
      </c>
      <c r="I39" s="10" t="s">
        <v>886</v>
      </c>
      <c r="J39" s="13">
        <v>12.6</v>
      </c>
      <c r="K39" s="13">
        <v>14</v>
      </c>
      <c r="L39" s="13">
        <v>6</v>
      </c>
      <c r="M39" s="13">
        <v>8</v>
      </c>
      <c r="N39" s="13">
        <v>6</v>
      </c>
      <c r="O39" s="13">
        <v>5</v>
      </c>
      <c r="P39" s="14">
        <f t="shared" si="0"/>
        <v>51.6</v>
      </c>
    </row>
    <row r="40" spans="1:16" ht="25.5">
      <c r="A40" s="10" t="s">
        <v>43</v>
      </c>
      <c r="B40" s="10" t="s">
        <v>44</v>
      </c>
      <c r="C40" s="10" t="s">
        <v>45</v>
      </c>
      <c r="D40" s="10" t="s">
        <v>46</v>
      </c>
      <c r="E40" s="10" t="s">
        <v>19</v>
      </c>
      <c r="F40" s="11">
        <v>44319.62872685185</v>
      </c>
      <c r="G40" s="12">
        <v>40000</v>
      </c>
      <c r="H40" s="12">
        <v>40000</v>
      </c>
      <c r="I40" s="10" t="s">
        <v>886</v>
      </c>
      <c r="J40" s="13">
        <v>12</v>
      </c>
      <c r="K40" s="13">
        <v>19</v>
      </c>
      <c r="L40" s="13">
        <v>7</v>
      </c>
      <c r="M40" s="13">
        <v>2</v>
      </c>
      <c r="N40" s="13">
        <v>6</v>
      </c>
      <c r="O40" s="13">
        <v>5</v>
      </c>
      <c r="P40" s="14">
        <f t="shared" si="0"/>
        <v>51</v>
      </c>
    </row>
    <row r="41" spans="1:16" ht="38.25">
      <c r="A41" s="10" t="s">
        <v>39</v>
      </c>
      <c r="B41" s="10" t="s">
        <v>40</v>
      </c>
      <c r="C41" s="10" t="s">
        <v>41</v>
      </c>
      <c r="D41" s="10" t="s">
        <v>27</v>
      </c>
      <c r="E41" s="10" t="s">
        <v>42</v>
      </c>
      <c r="F41" s="11">
        <v>44323.39472222222</v>
      </c>
      <c r="G41" s="12">
        <v>41584</v>
      </c>
      <c r="H41" s="12">
        <v>41584</v>
      </c>
      <c r="I41" s="10" t="s">
        <v>886</v>
      </c>
      <c r="J41" s="13">
        <v>12.6</v>
      </c>
      <c r="K41" s="13">
        <v>16</v>
      </c>
      <c r="L41" s="13">
        <v>8</v>
      </c>
      <c r="M41" s="13">
        <v>4</v>
      </c>
      <c r="N41" s="13">
        <v>2</v>
      </c>
      <c r="O41" s="13">
        <v>7</v>
      </c>
      <c r="P41" s="14">
        <f t="shared" si="0"/>
        <v>49.6</v>
      </c>
    </row>
    <row r="42" spans="1:16" ht="25.5">
      <c r="A42" s="10" t="s">
        <v>66</v>
      </c>
      <c r="B42" s="10" t="s">
        <v>67</v>
      </c>
      <c r="C42" s="10" t="s">
        <v>68</v>
      </c>
      <c r="D42" s="10" t="s">
        <v>69</v>
      </c>
      <c r="E42" s="10" t="s">
        <v>19</v>
      </c>
      <c r="F42" s="11">
        <v>44327.57373842593</v>
      </c>
      <c r="G42" s="12">
        <v>50000</v>
      </c>
      <c r="H42" s="12">
        <v>50000</v>
      </c>
      <c r="I42" s="10" t="s">
        <v>886</v>
      </c>
      <c r="J42" s="13">
        <v>12</v>
      </c>
      <c r="K42" s="13">
        <v>17</v>
      </c>
      <c r="L42" s="13">
        <v>10</v>
      </c>
      <c r="M42" s="13">
        <v>2</v>
      </c>
      <c r="N42" s="13">
        <v>2</v>
      </c>
      <c r="O42" s="13">
        <v>5</v>
      </c>
      <c r="P42" s="14">
        <f t="shared" si="0"/>
        <v>48</v>
      </c>
    </row>
    <row r="43" spans="1:16" ht="25.5">
      <c r="A43" s="10" t="s">
        <v>91</v>
      </c>
      <c r="B43" s="10" t="s">
        <v>92</v>
      </c>
      <c r="C43" s="10" t="s">
        <v>93</v>
      </c>
      <c r="D43" s="10" t="s">
        <v>31</v>
      </c>
      <c r="E43" s="10" t="s">
        <v>19</v>
      </c>
      <c r="F43" s="11">
        <v>44329.42559027778</v>
      </c>
      <c r="G43" s="12">
        <v>70000</v>
      </c>
      <c r="H43" s="12">
        <v>70000</v>
      </c>
      <c r="I43" s="10" t="s">
        <v>886</v>
      </c>
      <c r="J43" s="13">
        <v>12</v>
      </c>
      <c r="K43" s="13">
        <v>13</v>
      </c>
      <c r="L43" s="13">
        <v>8</v>
      </c>
      <c r="M43" s="13">
        <v>8</v>
      </c>
      <c r="N43" s="13">
        <v>2</v>
      </c>
      <c r="O43" s="13">
        <v>5</v>
      </c>
      <c r="P43" s="14">
        <f t="shared" si="0"/>
        <v>48</v>
      </c>
    </row>
    <row r="44" spans="1:16" ht="63.75">
      <c r="A44" s="10" t="s">
        <v>122</v>
      </c>
      <c r="B44" s="10" t="s">
        <v>123</v>
      </c>
      <c r="C44" s="10" t="s">
        <v>124</v>
      </c>
      <c r="D44" s="10" t="s">
        <v>125</v>
      </c>
      <c r="E44" s="10" t="s">
        <v>42</v>
      </c>
      <c r="F44" s="11">
        <v>44329.61895833333</v>
      </c>
      <c r="G44" s="12">
        <v>55000</v>
      </c>
      <c r="H44" s="12">
        <v>15468</v>
      </c>
      <c r="I44" s="10" t="s">
        <v>886</v>
      </c>
      <c r="J44" s="13">
        <v>12.6</v>
      </c>
      <c r="K44" s="13">
        <v>10</v>
      </c>
      <c r="L44" s="13">
        <v>8</v>
      </c>
      <c r="M44" s="13">
        <v>8</v>
      </c>
      <c r="N44" s="13">
        <v>2</v>
      </c>
      <c r="O44" s="13">
        <v>6</v>
      </c>
      <c r="P44" s="14">
        <f t="shared" si="0"/>
        <v>46.6</v>
      </c>
    </row>
    <row r="45" spans="1:16" ht="25.5">
      <c r="A45" s="10" t="s">
        <v>126</v>
      </c>
      <c r="B45" s="10" t="s">
        <v>127</v>
      </c>
      <c r="C45" s="10" t="s">
        <v>128</v>
      </c>
      <c r="D45" s="10" t="s">
        <v>129</v>
      </c>
      <c r="E45" s="10" t="s">
        <v>19</v>
      </c>
      <c r="F45" s="11">
        <v>44328.82711805555</v>
      </c>
      <c r="G45" s="12">
        <v>31500</v>
      </c>
      <c r="H45" s="12">
        <v>31500</v>
      </c>
      <c r="I45" s="10" t="s">
        <v>886</v>
      </c>
      <c r="J45" s="13">
        <v>12.6</v>
      </c>
      <c r="K45" s="13">
        <v>15</v>
      </c>
      <c r="L45" s="13">
        <v>7</v>
      </c>
      <c r="M45" s="13">
        <v>2</v>
      </c>
      <c r="N45" s="13">
        <v>2</v>
      </c>
      <c r="O45" s="13">
        <v>8</v>
      </c>
      <c r="P45" s="14">
        <f t="shared" si="0"/>
        <v>46.6</v>
      </c>
    </row>
    <row r="46" spans="1:16" ht="25.5">
      <c r="A46" s="4" t="s">
        <v>88</v>
      </c>
      <c r="B46" s="4" t="s">
        <v>89</v>
      </c>
      <c r="C46" s="4" t="s">
        <v>90</v>
      </c>
      <c r="D46" s="4" t="s">
        <v>31</v>
      </c>
      <c r="E46" s="4" t="s">
        <v>19</v>
      </c>
      <c r="F46" s="5">
        <v>44328.705046296294</v>
      </c>
      <c r="G46" s="6">
        <v>38000</v>
      </c>
      <c r="H46" s="6">
        <v>38000</v>
      </c>
      <c r="I46" s="4" t="s">
        <v>32</v>
      </c>
      <c r="J46" s="7">
        <v>12</v>
      </c>
      <c r="K46" s="7">
        <v>9</v>
      </c>
      <c r="L46" s="7">
        <v>4</v>
      </c>
      <c r="M46" s="7">
        <v>8</v>
      </c>
      <c r="N46" s="7">
        <v>6</v>
      </c>
      <c r="O46" s="7">
        <v>7</v>
      </c>
      <c r="P46" s="8">
        <f t="shared" si="0"/>
        <v>46</v>
      </c>
    </row>
    <row r="47" spans="1:16" ht="51">
      <c r="A47" s="4" t="s">
        <v>148</v>
      </c>
      <c r="B47" s="4" t="s">
        <v>149</v>
      </c>
      <c r="C47" s="4" t="s">
        <v>150</v>
      </c>
      <c r="D47" s="4" t="s">
        <v>151</v>
      </c>
      <c r="E47" s="4" t="s">
        <v>42</v>
      </c>
      <c r="F47" s="5">
        <v>44326.555555555555</v>
      </c>
      <c r="G47" s="6">
        <v>56000</v>
      </c>
      <c r="H47" s="6">
        <v>56000</v>
      </c>
      <c r="I47" s="4" t="s">
        <v>32</v>
      </c>
      <c r="J47" s="7">
        <v>12.6</v>
      </c>
      <c r="K47" s="7">
        <v>13</v>
      </c>
      <c r="L47" s="7">
        <v>8</v>
      </c>
      <c r="M47" s="7">
        <v>4</v>
      </c>
      <c r="N47" s="7">
        <v>2</v>
      </c>
      <c r="O47" s="7">
        <v>6</v>
      </c>
      <c r="P47" s="8">
        <f t="shared" si="0"/>
        <v>45.6</v>
      </c>
    </row>
    <row r="48" spans="1:16" ht="25.5">
      <c r="A48" s="4" t="s">
        <v>28</v>
      </c>
      <c r="B48" s="4" t="s">
        <v>29</v>
      </c>
      <c r="C48" s="4" t="s">
        <v>30</v>
      </c>
      <c r="D48" s="4" t="s">
        <v>31</v>
      </c>
      <c r="E48" s="4" t="s">
        <v>19</v>
      </c>
      <c r="F48" s="5">
        <v>44326.476585648146</v>
      </c>
      <c r="G48" s="6">
        <v>55760</v>
      </c>
      <c r="H48" s="6">
        <v>55760</v>
      </c>
      <c r="I48" s="4" t="s">
        <v>32</v>
      </c>
      <c r="J48" s="7">
        <v>12</v>
      </c>
      <c r="K48" s="7">
        <v>15</v>
      </c>
      <c r="L48" s="7">
        <v>7</v>
      </c>
      <c r="M48" s="7">
        <v>2</v>
      </c>
      <c r="N48" s="7">
        <v>2</v>
      </c>
      <c r="O48" s="7">
        <v>6</v>
      </c>
      <c r="P48" s="8">
        <f t="shared" si="0"/>
        <v>44</v>
      </c>
    </row>
    <row r="49" spans="1:16" ht="25.5">
      <c r="A49" s="4" t="s">
        <v>94</v>
      </c>
      <c r="B49" s="4" t="s">
        <v>95</v>
      </c>
      <c r="C49" s="4" t="s">
        <v>96</v>
      </c>
      <c r="D49" s="4" t="s">
        <v>97</v>
      </c>
      <c r="E49" s="4" t="s">
        <v>19</v>
      </c>
      <c r="F49" s="5">
        <v>44327.40125</v>
      </c>
      <c r="G49" s="6">
        <v>52160</v>
      </c>
      <c r="H49" s="6">
        <v>52160</v>
      </c>
      <c r="I49" s="4" t="s">
        <v>32</v>
      </c>
      <c r="J49" s="7">
        <v>12</v>
      </c>
      <c r="K49" s="7">
        <v>9</v>
      </c>
      <c r="L49" s="7">
        <v>6</v>
      </c>
      <c r="M49" s="7">
        <v>8</v>
      </c>
      <c r="N49" s="7">
        <v>2</v>
      </c>
      <c r="O49" s="7">
        <v>5</v>
      </c>
      <c r="P49" s="8">
        <f t="shared" si="0"/>
        <v>42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E1">
      <selection activeCell="A1" sqref="A1:I1"/>
    </sheetView>
  </sheetViews>
  <sheetFormatPr defaultColWidth="9.140625" defaultRowHeight="12.75"/>
  <cols>
    <col min="1" max="1" width="20.7109375" style="0" customWidth="1"/>
    <col min="2" max="2" width="24.140625" style="0" customWidth="1"/>
    <col min="3" max="3" width="10.421875" style="0" customWidth="1"/>
    <col min="4" max="4" width="16.7109375" style="0" customWidth="1"/>
    <col min="5" max="5" width="16.421875" style="0" customWidth="1"/>
    <col min="6" max="6" width="12.7109375" style="0" customWidth="1"/>
    <col min="7" max="7" width="14.7109375" style="0" customWidth="1"/>
    <col min="8" max="8" width="15.57421875" style="0" customWidth="1"/>
    <col min="9" max="9" width="10.851562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12.421875" style="0" customWidth="1"/>
    <col min="14" max="14" width="10.00390625" style="0" customWidth="1"/>
    <col min="15" max="15" width="11.7109375" style="0" customWidth="1"/>
    <col min="16" max="16" width="10.140625" style="0" customWidth="1"/>
    <col min="17" max="17" width="11.7109375" style="0" customWidth="1"/>
    <col min="18" max="18" width="10.57421875" style="0" customWidth="1"/>
    <col min="19" max="19" width="13.140625" style="0" customWidth="1"/>
  </cols>
  <sheetData>
    <row r="1" spans="1:19" ht="89.25">
      <c r="A1" s="21" t="s">
        <v>890</v>
      </c>
      <c r="B1" s="22"/>
      <c r="C1" s="22"/>
      <c r="D1" s="22"/>
      <c r="E1" s="22"/>
      <c r="F1" s="22"/>
      <c r="G1" s="22"/>
      <c r="H1" s="22"/>
      <c r="I1" s="22"/>
      <c r="J1" s="1" t="s">
        <v>183</v>
      </c>
      <c r="K1" s="9" t="s">
        <v>889</v>
      </c>
      <c r="L1" s="9" t="s">
        <v>184</v>
      </c>
      <c r="M1" s="9" t="s">
        <v>185</v>
      </c>
      <c r="N1" s="1" t="s">
        <v>186</v>
      </c>
      <c r="O1" s="1" t="s">
        <v>187</v>
      </c>
      <c r="P1" s="1" t="s">
        <v>188</v>
      </c>
      <c r="Q1" s="1" t="s">
        <v>189</v>
      </c>
      <c r="R1" s="1" t="s">
        <v>190</v>
      </c>
      <c r="S1" s="3" t="s">
        <v>887</v>
      </c>
    </row>
    <row r="2" spans="1:19" ht="39.75" customHeight="1">
      <c r="A2" s="1" t="s">
        <v>3</v>
      </c>
      <c r="B2" s="1" t="s">
        <v>891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</v>
      </c>
      <c r="L2" s="1" t="s">
        <v>11</v>
      </c>
      <c r="M2" s="1" t="s">
        <v>11</v>
      </c>
      <c r="N2" s="1" t="s">
        <v>11</v>
      </c>
      <c r="O2" s="1" t="s">
        <v>11</v>
      </c>
      <c r="P2" s="1" t="s">
        <v>11</v>
      </c>
      <c r="Q2" s="1" t="s">
        <v>11</v>
      </c>
      <c r="R2" s="1" t="s">
        <v>11</v>
      </c>
      <c r="S2" s="3" t="s">
        <v>888</v>
      </c>
    </row>
    <row r="3" spans="1:19" ht="12.75">
      <c r="A3" s="10" t="s">
        <v>230</v>
      </c>
      <c r="B3" s="10" t="s">
        <v>231</v>
      </c>
      <c r="C3" s="10"/>
      <c r="D3" s="10" t="s">
        <v>27</v>
      </c>
      <c r="E3" s="10" t="s">
        <v>197</v>
      </c>
      <c r="F3" s="11">
        <v>44319.644282407404</v>
      </c>
      <c r="G3" s="12">
        <v>280000</v>
      </c>
      <c r="H3" s="12">
        <v>280000</v>
      </c>
      <c r="I3" s="10" t="s">
        <v>886</v>
      </c>
      <c r="J3" s="13">
        <v>1.2857142857142858</v>
      </c>
      <c r="K3" s="13">
        <v>7.428571428571429</v>
      </c>
      <c r="L3" s="13">
        <v>11</v>
      </c>
      <c r="M3" s="13">
        <v>9.428571428571429</v>
      </c>
      <c r="N3" s="13">
        <v>9.571428571428571</v>
      </c>
      <c r="O3" s="13">
        <v>10.857142857142858</v>
      </c>
      <c r="P3" s="13">
        <v>4.428571428571429</v>
      </c>
      <c r="Q3" s="13">
        <v>4.857142857142857</v>
      </c>
      <c r="R3" s="13">
        <v>7.142857142857143</v>
      </c>
      <c r="S3" s="14">
        <f aca="true" t="shared" si="0" ref="S3:S34">J3+K3+L3+M3+N3+O3+P3+Q3+R3</f>
        <v>66</v>
      </c>
    </row>
    <row r="4" spans="1:19" ht="12.75">
      <c r="A4" s="10" t="s">
        <v>311</v>
      </c>
      <c r="B4" s="10" t="s">
        <v>312</v>
      </c>
      <c r="C4" s="10"/>
      <c r="D4" s="10" t="s">
        <v>313</v>
      </c>
      <c r="E4" s="10" t="s">
        <v>197</v>
      </c>
      <c r="F4" s="11">
        <v>44328.39445601852</v>
      </c>
      <c r="G4" s="12">
        <v>300000</v>
      </c>
      <c r="H4" s="12">
        <v>300000</v>
      </c>
      <c r="I4" s="10" t="s">
        <v>886</v>
      </c>
      <c r="J4" s="13">
        <v>2.142857142857143</v>
      </c>
      <c r="K4" s="13">
        <v>7</v>
      </c>
      <c r="L4" s="13">
        <v>10.428571428571429</v>
      </c>
      <c r="M4" s="13">
        <v>8.142857142857142</v>
      </c>
      <c r="N4" s="13">
        <v>9.857142857142858</v>
      </c>
      <c r="O4" s="13">
        <v>9.714285714285714</v>
      </c>
      <c r="P4" s="13">
        <v>5.142857142857143</v>
      </c>
      <c r="Q4" s="13">
        <v>6</v>
      </c>
      <c r="R4" s="13">
        <v>4.285714285714286</v>
      </c>
      <c r="S4" s="14">
        <f t="shared" si="0"/>
        <v>62.714285714285715</v>
      </c>
    </row>
    <row r="5" spans="1:19" ht="25.5">
      <c r="A5" s="10" t="s">
        <v>350</v>
      </c>
      <c r="B5" s="10" t="s">
        <v>351</v>
      </c>
      <c r="C5" s="10" t="s">
        <v>352</v>
      </c>
      <c r="D5" s="10" t="s">
        <v>182</v>
      </c>
      <c r="E5" s="10" t="s">
        <v>19</v>
      </c>
      <c r="F5" s="11">
        <v>44329.49561342593</v>
      </c>
      <c r="G5" s="12">
        <v>300000</v>
      </c>
      <c r="H5" s="12">
        <v>300000</v>
      </c>
      <c r="I5" s="10" t="s">
        <v>886</v>
      </c>
      <c r="J5" s="13">
        <v>3</v>
      </c>
      <c r="K5" s="13">
        <v>8.142857142857142</v>
      </c>
      <c r="L5" s="13">
        <v>12.285714285714286</v>
      </c>
      <c r="M5" s="13">
        <v>9.571428571428571</v>
      </c>
      <c r="N5" s="13">
        <v>6</v>
      </c>
      <c r="O5" s="13">
        <v>9.142857142857142</v>
      </c>
      <c r="P5" s="13">
        <v>3.857142857142857</v>
      </c>
      <c r="Q5" s="13">
        <v>0.2857142857142857</v>
      </c>
      <c r="R5" s="13">
        <v>10</v>
      </c>
      <c r="S5" s="14">
        <f t="shared" si="0"/>
        <v>62.28571428571428</v>
      </c>
    </row>
    <row r="6" spans="1:19" ht="12.75">
      <c r="A6" s="10" t="s">
        <v>216</v>
      </c>
      <c r="B6" s="10" t="s">
        <v>217</v>
      </c>
      <c r="C6" s="10"/>
      <c r="D6" s="10" t="s">
        <v>218</v>
      </c>
      <c r="E6" s="10" t="s">
        <v>197</v>
      </c>
      <c r="F6" s="11">
        <v>44320.42204861111</v>
      </c>
      <c r="G6" s="12">
        <v>295000</v>
      </c>
      <c r="H6" s="12">
        <v>295000</v>
      </c>
      <c r="I6" s="10" t="s">
        <v>886</v>
      </c>
      <c r="J6" s="13">
        <v>2.142857142857143</v>
      </c>
      <c r="K6" s="13">
        <v>7.857142857142857</v>
      </c>
      <c r="L6" s="13">
        <v>10.571428571428571</v>
      </c>
      <c r="M6" s="13">
        <v>8.571428571428571</v>
      </c>
      <c r="N6" s="13">
        <v>6.142857142857143</v>
      </c>
      <c r="O6" s="13">
        <v>10</v>
      </c>
      <c r="P6" s="13">
        <v>8.428571428571429</v>
      </c>
      <c r="Q6" s="13">
        <v>8</v>
      </c>
      <c r="R6" s="13">
        <v>0</v>
      </c>
      <c r="S6" s="14">
        <f t="shared" si="0"/>
        <v>61.714285714285715</v>
      </c>
    </row>
    <row r="7" spans="1:19" ht="38.25">
      <c r="A7" s="10" t="s">
        <v>279</v>
      </c>
      <c r="B7" s="10" t="s">
        <v>280</v>
      </c>
      <c r="C7" s="10" t="s">
        <v>281</v>
      </c>
      <c r="D7" s="10" t="s">
        <v>84</v>
      </c>
      <c r="E7" s="10" t="s">
        <v>19</v>
      </c>
      <c r="F7" s="11">
        <v>44328.719351851854</v>
      </c>
      <c r="G7" s="12">
        <v>270000</v>
      </c>
      <c r="H7" s="12">
        <v>270000</v>
      </c>
      <c r="I7" s="10" t="s">
        <v>886</v>
      </c>
      <c r="J7" s="13">
        <v>0</v>
      </c>
      <c r="K7" s="13">
        <v>8.428571428571429</v>
      </c>
      <c r="L7" s="13">
        <v>8.714285714285714</v>
      </c>
      <c r="M7" s="13">
        <v>9</v>
      </c>
      <c r="N7" s="13">
        <v>7</v>
      </c>
      <c r="O7" s="13">
        <v>11.857142857142858</v>
      </c>
      <c r="P7" s="13">
        <v>6.142857142857143</v>
      </c>
      <c r="Q7" s="13">
        <v>0.5714285714285714</v>
      </c>
      <c r="R7" s="13">
        <v>10</v>
      </c>
      <c r="S7" s="14">
        <f t="shared" si="0"/>
        <v>61.714285714285715</v>
      </c>
    </row>
    <row r="8" spans="1:19" ht="63.75">
      <c r="A8" s="10" t="s">
        <v>341</v>
      </c>
      <c r="B8" s="10" t="s">
        <v>342</v>
      </c>
      <c r="C8" s="10" t="s">
        <v>343</v>
      </c>
      <c r="D8" s="10" t="s">
        <v>182</v>
      </c>
      <c r="E8" s="10" t="s">
        <v>309</v>
      </c>
      <c r="F8" s="11">
        <v>44329.48017361111</v>
      </c>
      <c r="G8" s="12">
        <v>210000</v>
      </c>
      <c r="H8" s="12">
        <v>210000</v>
      </c>
      <c r="I8" s="10" t="s">
        <v>886</v>
      </c>
      <c r="J8" s="13">
        <v>3</v>
      </c>
      <c r="K8" s="13">
        <v>8.285714285714286</v>
      </c>
      <c r="L8" s="13">
        <v>12.428571428571429</v>
      </c>
      <c r="M8" s="13">
        <v>9.571428571428571</v>
      </c>
      <c r="N8" s="13">
        <v>6.285714285714286</v>
      </c>
      <c r="O8" s="13">
        <v>7.571428571428571</v>
      </c>
      <c r="P8" s="13">
        <v>4.857142857142857</v>
      </c>
      <c r="Q8" s="13">
        <v>0.5714285714285714</v>
      </c>
      <c r="R8" s="13">
        <v>8.571428571428571</v>
      </c>
      <c r="S8" s="14">
        <f t="shared" si="0"/>
        <v>61.14285714285713</v>
      </c>
    </row>
    <row r="9" spans="1:19" ht="12.75">
      <c r="A9" s="10" t="s">
        <v>219</v>
      </c>
      <c r="B9" s="10" t="s">
        <v>220</v>
      </c>
      <c r="C9" s="10"/>
      <c r="D9" s="10" t="s">
        <v>109</v>
      </c>
      <c r="E9" s="10" t="s">
        <v>197</v>
      </c>
      <c r="F9" s="11">
        <v>44319.49402777778</v>
      </c>
      <c r="G9" s="12">
        <v>250000</v>
      </c>
      <c r="H9" s="12">
        <v>250000</v>
      </c>
      <c r="I9" s="10" t="s">
        <v>886</v>
      </c>
      <c r="J9" s="13">
        <v>0</v>
      </c>
      <c r="K9" s="13">
        <v>7.857142857142857</v>
      </c>
      <c r="L9" s="13">
        <v>12.571428571428571</v>
      </c>
      <c r="M9" s="13">
        <v>6.714285714285714</v>
      </c>
      <c r="N9" s="13">
        <v>10</v>
      </c>
      <c r="O9" s="13">
        <v>10.714285714285714</v>
      </c>
      <c r="P9" s="13">
        <v>4.714285714285714</v>
      </c>
      <c r="Q9" s="13">
        <v>8</v>
      </c>
      <c r="R9" s="13">
        <v>0</v>
      </c>
      <c r="S9" s="14">
        <f t="shared" si="0"/>
        <v>60.57142857142857</v>
      </c>
    </row>
    <row r="10" spans="1:19" ht="25.5">
      <c r="A10" s="10" t="s">
        <v>365</v>
      </c>
      <c r="B10" s="10" t="s">
        <v>366</v>
      </c>
      <c r="C10" s="10" t="s">
        <v>367</v>
      </c>
      <c r="D10" s="10" t="s">
        <v>331</v>
      </c>
      <c r="E10" s="10" t="s">
        <v>19</v>
      </c>
      <c r="F10" s="11">
        <v>44328.802199074074</v>
      </c>
      <c r="G10" s="12">
        <v>300000</v>
      </c>
      <c r="H10" s="12">
        <v>300000</v>
      </c>
      <c r="I10" s="10" t="s">
        <v>886</v>
      </c>
      <c r="J10" s="13">
        <v>0.8571428571428571</v>
      </c>
      <c r="K10" s="13">
        <v>9</v>
      </c>
      <c r="L10" s="13">
        <v>12</v>
      </c>
      <c r="M10" s="13">
        <v>10</v>
      </c>
      <c r="N10" s="13">
        <v>6</v>
      </c>
      <c r="O10" s="13">
        <v>10.571428571428571</v>
      </c>
      <c r="P10" s="13">
        <v>3.857142857142857</v>
      </c>
      <c r="Q10" s="13">
        <v>0.2857142857142857</v>
      </c>
      <c r="R10" s="13">
        <v>7.142857142857143</v>
      </c>
      <c r="S10" s="14">
        <f t="shared" si="0"/>
        <v>59.714285714285715</v>
      </c>
    </row>
    <row r="11" spans="1:19" ht="51">
      <c r="A11" s="10" t="s">
        <v>288</v>
      </c>
      <c r="B11" s="10" t="s">
        <v>289</v>
      </c>
      <c r="C11" s="10" t="s">
        <v>290</v>
      </c>
      <c r="D11" s="10" t="s">
        <v>23</v>
      </c>
      <c r="E11" s="10" t="s">
        <v>201</v>
      </c>
      <c r="F11" s="11">
        <v>44326.63905092593</v>
      </c>
      <c r="G11" s="12">
        <v>242440</v>
      </c>
      <c r="H11" s="12">
        <v>242440</v>
      </c>
      <c r="I11" s="10" t="s">
        <v>886</v>
      </c>
      <c r="J11" s="13">
        <v>0</v>
      </c>
      <c r="K11" s="13">
        <v>8.285714285714286</v>
      </c>
      <c r="L11" s="13">
        <v>8.428571428571429</v>
      </c>
      <c r="M11" s="13">
        <v>7.285714285714286</v>
      </c>
      <c r="N11" s="13">
        <v>8.857142857142858</v>
      </c>
      <c r="O11" s="13">
        <v>6.571428571428571</v>
      </c>
      <c r="P11" s="13">
        <v>7.428571428571429</v>
      </c>
      <c r="Q11" s="13">
        <v>7.428571428571429</v>
      </c>
      <c r="R11" s="13">
        <v>4.285714285714286</v>
      </c>
      <c r="S11" s="14">
        <f t="shared" si="0"/>
        <v>58.57142857142858</v>
      </c>
    </row>
    <row r="12" spans="1:19" ht="51">
      <c r="A12" s="10" t="s">
        <v>257</v>
      </c>
      <c r="B12" s="10" t="s">
        <v>258</v>
      </c>
      <c r="C12" s="10" t="s">
        <v>259</v>
      </c>
      <c r="D12" s="10" t="s">
        <v>23</v>
      </c>
      <c r="E12" s="10" t="s">
        <v>201</v>
      </c>
      <c r="F12" s="11">
        <v>44327.64486111111</v>
      </c>
      <c r="G12" s="12">
        <v>300000</v>
      </c>
      <c r="H12" s="12">
        <v>300000</v>
      </c>
      <c r="I12" s="10" t="s">
        <v>886</v>
      </c>
      <c r="J12" s="13">
        <v>0</v>
      </c>
      <c r="K12" s="13">
        <v>8.714285714285714</v>
      </c>
      <c r="L12" s="13">
        <v>12.714285714285714</v>
      </c>
      <c r="M12" s="13">
        <v>6.714285714285714</v>
      </c>
      <c r="N12" s="13">
        <v>7</v>
      </c>
      <c r="O12" s="13">
        <v>10</v>
      </c>
      <c r="P12" s="13">
        <v>3.857142857142857</v>
      </c>
      <c r="Q12" s="13">
        <v>7.428571428571429</v>
      </c>
      <c r="R12" s="13">
        <v>1.4285714285714286</v>
      </c>
      <c r="S12" s="14">
        <f t="shared" si="0"/>
        <v>57.857142857142854</v>
      </c>
    </row>
    <row r="13" spans="1:19" ht="25.5">
      <c r="A13" s="10" t="s">
        <v>194</v>
      </c>
      <c r="B13" s="10" t="s">
        <v>195</v>
      </c>
      <c r="C13" s="10"/>
      <c r="D13" s="10" t="s">
        <v>196</v>
      </c>
      <c r="E13" s="10" t="s">
        <v>197</v>
      </c>
      <c r="F13" s="11">
        <v>44319.43016203704</v>
      </c>
      <c r="G13" s="12">
        <v>50000</v>
      </c>
      <c r="H13" s="12">
        <v>50000</v>
      </c>
      <c r="I13" s="10" t="s">
        <v>886</v>
      </c>
      <c r="J13" s="13">
        <v>2.5714285714285716</v>
      </c>
      <c r="K13" s="13">
        <v>8.857142857142858</v>
      </c>
      <c r="L13" s="13">
        <v>12.142857142857142</v>
      </c>
      <c r="M13" s="13">
        <v>9.714285714285714</v>
      </c>
      <c r="N13" s="13">
        <v>6.571428571428571</v>
      </c>
      <c r="O13" s="13">
        <v>6.142857142857143</v>
      </c>
      <c r="P13" s="13">
        <v>3.4285714285714284</v>
      </c>
      <c r="Q13" s="13">
        <v>0.5714285714285714</v>
      </c>
      <c r="R13" s="13">
        <v>7.142857142857143</v>
      </c>
      <c r="S13" s="14">
        <f t="shared" si="0"/>
        <v>57.142857142857146</v>
      </c>
    </row>
    <row r="14" spans="1:19" ht="25.5">
      <c r="A14" s="10" t="s">
        <v>213</v>
      </c>
      <c r="B14" s="10" t="s">
        <v>214</v>
      </c>
      <c r="C14" s="10" t="s">
        <v>215</v>
      </c>
      <c r="D14" s="10" t="s">
        <v>113</v>
      </c>
      <c r="E14" s="10" t="s">
        <v>19</v>
      </c>
      <c r="F14" s="11">
        <v>44319.6952662037</v>
      </c>
      <c r="G14" s="12">
        <v>300000</v>
      </c>
      <c r="H14" s="12">
        <v>300000</v>
      </c>
      <c r="I14" s="10" t="s">
        <v>886</v>
      </c>
      <c r="J14" s="13">
        <v>0</v>
      </c>
      <c r="K14" s="13">
        <v>7.571428571428571</v>
      </c>
      <c r="L14" s="13">
        <v>6.857142857142857</v>
      </c>
      <c r="M14" s="13">
        <v>7.714285714285714</v>
      </c>
      <c r="N14" s="13">
        <v>6.428571428571429</v>
      </c>
      <c r="O14" s="13">
        <v>11.285714285714286</v>
      </c>
      <c r="P14" s="13">
        <v>8.285714285714286</v>
      </c>
      <c r="Q14" s="13">
        <v>8</v>
      </c>
      <c r="R14" s="13">
        <v>0</v>
      </c>
      <c r="S14" s="14">
        <f t="shared" si="0"/>
        <v>56.14285714285714</v>
      </c>
    </row>
    <row r="15" spans="1:19" ht="63.75">
      <c r="A15" s="10" t="s">
        <v>305</v>
      </c>
      <c r="B15" s="10" t="s">
        <v>306</v>
      </c>
      <c r="C15" s="10" t="s">
        <v>307</v>
      </c>
      <c r="D15" s="10" t="s">
        <v>308</v>
      </c>
      <c r="E15" s="10" t="s">
        <v>309</v>
      </c>
      <c r="F15" s="11">
        <v>44325.92689814815</v>
      </c>
      <c r="G15" s="12">
        <v>250000</v>
      </c>
      <c r="H15" s="12">
        <v>250000</v>
      </c>
      <c r="I15" s="10" t="s">
        <v>886</v>
      </c>
      <c r="J15" s="13">
        <v>0</v>
      </c>
      <c r="K15" s="13">
        <v>7.857142857142857</v>
      </c>
      <c r="L15" s="13">
        <v>8</v>
      </c>
      <c r="M15" s="13">
        <v>7.428571428571429</v>
      </c>
      <c r="N15" s="13">
        <v>7.142857142857143</v>
      </c>
      <c r="O15" s="13">
        <v>10.142857142857142</v>
      </c>
      <c r="P15" s="13">
        <v>8.428571428571429</v>
      </c>
      <c r="Q15" s="13">
        <v>5.714285714285714</v>
      </c>
      <c r="R15" s="13">
        <v>1.4285714285714286</v>
      </c>
      <c r="S15" s="14">
        <f t="shared" si="0"/>
        <v>56.142857142857146</v>
      </c>
    </row>
    <row r="16" spans="1:19" ht="51">
      <c r="A16" s="10" t="s">
        <v>203</v>
      </c>
      <c r="B16" s="10" t="s">
        <v>204</v>
      </c>
      <c r="C16" s="10" t="s">
        <v>205</v>
      </c>
      <c r="D16" s="10" t="s">
        <v>27</v>
      </c>
      <c r="E16" s="10" t="s">
        <v>201</v>
      </c>
      <c r="F16" s="11">
        <v>44320.6803125</v>
      </c>
      <c r="G16" s="12">
        <v>300000</v>
      </c>
      <c r="H16" s="12">
        <v>300000</v>
      </c>
      <c r="I16" s="10" t="s">
        <v>886</v>
      </c>
      <c r="J16" s="13">
        <v>0</v>
      </c>
      <c r="K16" s="13">
        <v>7.142857142857143</v>
      </c>
      <c r="L16" s="13">
        <v>11</v>
      </c>
      <c r="M16" s="13">
        <v>6.714285714285714</v>
      </c>
      <c r="N16" s="13">
        <v>6.428571428571429</v>
      </c>
      <c r="O16" s="13">
        <v>11</v>
      </c>
      <c r="P16" s="13">
        <v>4.714285714285714</v>
      </c>
      <c r="Q16" s="13">
        <v>6</v>
      </c>
      <c r="R16" s="13">
        <v>1.4285714285714286</v>
      </c>
      <c r="S16" s="14">
        <f t="shared" si="0"/>
        <v>54.42857142857143</v>
      </c>
    </row>
    <row r="17" spans="1:19" ht="25.5">
      <c r="A17" s="10" t="s">
        <v>265</v>
      </c>
      <c r="B17" s="10" t="s">
        <v>266</v>
      </c>
      <c r="C17" s="10" t="s">
        <v>267</v>
      </c>
      <c r="D17" s="10" t="s">
        <v>121</v>
      </c>
      <c r="E17" s="10" t="s">
        <v>19</v>
      </c>
      <c r="F17" s="11">
        <v>44328.58880787037</v>
      </c>
      <c r="G17" s="12">
        <v>92807</v>
      </c>
      <c r="H17" s="12">
        <v>92807</v>
      </c>
      <c r="I17" s="10" t="s">
        <v>886</v>
      </c>
      <c r="J17" s="13">
        <v>0</v>
      </c>
      <c r="K17" s="13">
        <v>8.142857142857142</v>
      </c>
      <c r="L17" s="13">
        <v>8.857142857142858</v>
      </c>
      <c r="M17" s="13">
        <v>7.571428571428571</v>
      </c>
      <c r="N17" s="13">
        <v>6</v>
      </c>
      <c r="O17" s="13">
        <v>8.428571428571429</v>
      </c>
      <c r="P17" s="13">
        <v>3.4285714285714284</v>
      </c>
      <c r="Q17" s="13">
        <v>2</v>
      </c>
      <c r="R17" s="13">
        <v>10</v>
      </c>
      <c r="S17" s="14">
        <f t="shared" si="0"/>
        <v>54.42857142857143</v>
      </c>
    </row>
    <row r="18" spans="1:19" ht="51">
      <c r="A18" s="10" t="s">
        <v>260</v>
      </c>
      <c r="B18" s="10" t="s">
        <v>261</v>
      </c>
      <c r="C18" s="10" t="s">
        <v>262</v>
      </c>
      <c r="D18" s="10" t="s">
        <v>264</v>
      </c>
      <c r="E18" s="10" t="s">
        <v>201</v>
      </c>
      <c r="F18" s="11">
        <v>44320.66292824074</v>
      </c>
      <c r="G18" s="12">
        <v>300000</v>
      </c>
      <c r="H18" s="12">
        <v>300000</v>
      </c>
      <c r="I18" s="10" t="s">
        <v>886</v>
      </c>
      <c r="J18" s="13">
        <v>0</v>
      </c>
      <c r="K18" s="13">
        <v>8.142857142857142</v>
      </c>
      <c r="L18" s="13">
        <v>9.714285714285714</v>
      </c>
      <c r="M18" s="13">
        <v>6.142857142857143</v>
      </c>
      <c r="N18" s="13">
        <v>6</v>
      </c>
      <c r="O18" s="13">
        <v>9.142857142857142</v>
      </c>
      <c r="P18" s="13">
        <v>7.428571428571429</v>
      </c>
      <c r="Q18" s="13">
        <v>7.714285714285714</v>
      </c>
      <c r="R18" s="13">
        <v>0</v>
      </c>
      <c r="S18" s="14">
        <f t="shared" si="0"/>
        <v>54.285714285714285</v>
      </c>
    </row>
    <row r="19" spans="1:19" ht="51">
      <c r="A19" s="10" t="s">
        <v>210</v>
      </c>
      <c r="B19" s="10" t="s">
        <v>211</v>
      </c>
      <c r="C19" s="10" t="s">
        <v>212</v>
      </c>
      <c r="D19" s="10" t="s">
        <v>50</v>
      </c>
      <c r="E19" s="10" t="s">
        <v>201</v>
      </c>
      <c r="F19" s="11">
        <v>44328.37912037037</v>
      </c>
      <c r="G19" s="12">
        <v>200000</v>
      </c>
      <c r="H19" s="12">
        <v>200000</v>
      </c>
      <c r="I19" s="10" t="s">
        <v>886</v>
      </c>
      <c r="J19" s="13">
        <v>0</v>
      </c>
      <c r="K19" s="13">
        <v>6.428571428571429</v>
      </c>
      <c r="L19" s="13">
        <v>5.857142857142857</v>
      </c>
      <c r="M19" s="13">
        <v>7.142857142857143</v>
      </c>
      <c r="N19" s="13">
        <v>6.714285714285714</v>
      </c>
      <c r="O19" s="13">
        <v>10.714285714285714</v>
      </c>
      <c r="P19" s="13">
        <v>7.857142857142857</v>
      </c>
      <c r="Q19" s="13">
        <v>6</v>
      </c>
      <c r="R19" s="13">
        <v>2.857142857142857</v>
      </c>
      <c r="S19" s="14">
        <f t="shared" si="0"/>
        <v>53.57142857142856</v>
      </c>
    </row>
    <row r="20" spans="1:19" ht="25.5">
      <c r="A20" s="10" t="s">
        <v>335</v>
      </c>
      <c r="B20" s="10" t="s">
        <v>336</v>
      </c>
      <c r="C20" s="10" t="s">
        <v>337</v>
      </c>
      <c r="D20" s="10" t="s">
        <v>54</v>
      </c>
      <c r="E20" s="10" t="s">
        <v>19</v>
      </c>
      <c r="F20" s="11">
        <v>44328.545115740744</v>
      </c>
      <c r="G20" s="12">
        <v>105000</v>
      </c>
      <c r="H20" s="12">
        <v>105000</v>
      </c>
      <c r="I20" s="10" t="s">
        <v>886</v>
      </c>
      <c r="J20" s="13">
        <v>0</v>
      </c>
      <c r="K20" s="13">
        <v>8.142857142857142</v>
      </c>
      <c r="L20" s="13">
        <v>12.571428571428571</v>
      </c>
      <c r="M20" s="13">
        <v>3.7142857142857144</v>
      </c>
      <c r="N20" s="13">
        <v>10.571428571428571</v>
      </c>
      <c r="O20" s="13">
        <v>8.857142857142858</v>
      </c>
      <c r="P20" s="13">
        <v>3.857142857142857</v>
      </c>
      <c r="Q20" s="13">
        <v>2.857142857142857</v>
      </c>
      <c r="R20" s="13">
        <v>2.857142857142857</v>
      </c>
      <c r="S20" s="14">
        <f t="shared" si="0"/>
        <v>53.42857142857142</v>
      </c>
    </row>
    <row r="21" spans="1:19" ht="51">
      <c r="A21" s="10" t="s">
        <v>221</v>
      </c>
      <c r="B21" s="10" t="s">
        <v>222</v>
      </c>
      <c r="C21" s="10" t="s">
        <v>223</v>
      </c>
      <c r="D21" s="10" t="s">
        <v>224</v>
      </c>
      <c r="E21" s="10" t="s">
        <v>201</v>
      </c>
      <c r="F21" s="11">
        <v>44319.59792824074</v>
      </c>
      <c r="G21" s="12">
        <v>300000</v>
      </c>
      <c r="H21" s="12">
        <v>300000</v>
      </c>
      <c r="I21" s="10" t="s">
        <v>886</v>
      </c>
      <c r="J21" s="13">
        <v>0.42857142857142855</v>
      </c>
      <c r="K21" s="13">
        <v>7.571428571428571</v>
      </c>
      <c r="L21" s="13">
        <v>9.571428571428571</v>
      </c>
      <c r="M21" s="13">
        <v>6.857142857142857</v>
      </c>
      <c r="N21" s="13">
        <v>7.428571428571429</v>
      </c>
      <c r="O21" s="13">
        <v>3.857142857142857</v>
      </c>
      <c r="P21" s="13">
        <v>8.428571428571429</v>
      </c>
      <c r="Q21" s="13">
        <v>7.428571428571429</v>
      </c>
      <c r="R21" s="13">
        <v>1.4285714285714286</v>
      </c>
      <c r="S21" s="14">
        <f t="shared" si="0"/>
        <v>53</v>
      </c>
    </row>
    <row r="22" spans="1:19" ht="63.75">
      <c r="A22" s="10" t="s">
        <v>371</v>
      </c>
      <c r="B22" s="10" t="s">
        <v>372</v>
      </c>
      <c r="C22" s="10" t="s">
        <v>373</v>
      </c>
      <c r="D22" s="10" t="s">
        <v>374</v>
      </c>
      <c r="E22" s="10" t="s">
        <v>309</v>
      </c>
      <c r="F22" s="11">
        <v>44329.3859375</v>
      </c>
      <c r="G22" s="12">
        <v>300000</v>
      </c>
      <c r="H22" s="12">
        <v>300000</v>
      </c>
      <c r="I22" s="10" t="s">
        <v>886</v>
      </c>
      <c r="J22" s="13">
        <v>0</v>
      </c>
      <c r="K22" s="13">
        <v>8.428571428571429</v>
      </c>
      <c r="L22" s="13">
        <v>9.285714285714286</v>
      </c>
      <c r="M22" s="13">
        <v>9.142857142857142</v>
      </c>
      <c r="N22" s="13">
        <v>6</v>
      </c>
      <c r="O22" s="13">
        <v>6.571428571428571</v>
      </c>
      <c r="P22" s="13">
        <v>4.285714285714286</v>
      </c>
      <c r="Q22" s="13">
        <v>0.2857142857142857</v>
      </c>
      <c r="R22" s="13">
        <v>8.571428571428571</v>
      </c>
      <c r="S22" s="14">
        <f t="shared" si="0"/>
        <v>52.57142857142857</v>
      </c>
    </row>
    <row r="23" spans="1:19" ht="51">
      <c r="A23" s="10" t="s">
        <v>319</v>
      </c>
      <c r="B23" s="10" t="s">
        <v>320</v>
      </c>
      <c r="C23" s="10" t="s">
        <v>321</v>
      </c>
      <c r="D23" s="10" t="s">
        <v>109</v>
      </c>
      <c r="E23" s="10" t="s">
        <v>201</v>
      </c>
      <c r="F23" s="11">
        <v>44328.50420138889</v>
      </c>
      <c r="G23" s="12">
        <v>300000</v>
      </c>
      <c r="H23" s="12">
        <v>300000</v>
      </c>
      <c r="I23" s="10" t="s">
        <v>886</v>
      </c>
      <c r="J23" s="13">
        <v>0</v>
      </c>
      <c r="K23" s="13">
        <v>7.857142857142857</v>
      </c>
      <c r="L23" s="13">
        <v>8.571428571428571</v>
      </c>
      <c r="M23" s="13">
        <v>6.571428571428571</v>
      </c>
      <c r="N23" s="13">
        <v>5</v>
      </c>
      <c r="O23" s="13">
        <v>8.857142857142858</v>
      </c>
      <c r="P23" s="13">
        <v>8.428571428571429</v>
      </c>
      <c r="Q23" s="13">
        <v>7.142857142857143</v>
      </c>
      <c r="R23" s="13">
        <v>0</v>
      </c>
      <c r="S23" s="14">
        <f t="shared" si="0"/>
        <v>52.42857142857144</v>
      </c>
    </row>
    <row r="24" spans="1:19" ht="51">
      <c r="A24" s="10" t="s">
        <v>227</v>
      </c>
      <c r="B24" s="10" t="s">
        <v>228</v>
      </c>
      <c r="C24" s="10" t="s">
        <v>229</v>
      </c>
      <c r="D24" s="10" t="s">
        <v>73</v>
      </c>
      <c r="E24" s="10" t="s">
        <v>201</v>
      </c>
      <c r="F24" s="11">
        <v>44319.6409375</v>
      </c>
      <c r="G24" s="12">
        <v>300000</v>
      </c>
      <c r="H24" s="12">
        <v>300000</v>
      </c>
      <c r="I24" s="10" t="s">
        <v>886</v>
      </c>
      <c r="J24" s="13">
        <v>0</v>
      </c>
      <c r="K24" s="13">
        <v>7.857142857142857</v>
      </c>
      <c r="L24" s="13">
        <v>9.571428571428571</v>
      </c>
      <c r="M24" s="13">
        <v>6.428571428571429</v>
      </c>
      <c r="N24" s="13">
        <v>10.285714285714286</v>
      </c>
      <c r="O24" s="13">
        <v>9.285714285714286</v>
      </c>
      <c r="P24" s="13">
        <v>8.428571428571429</v>
      </c>
      <c r="Q24" s="13">
        <v>0.2857142857142857</v>
      </c>
      <c r="R24" s="13">
        <v>0</v>
      </c>
      <c r="S24" s="14">
        <f t="shared" si="0"/>
        <v>52.14285714285714</v>
      </c>
    </row>
    <row r="25" spans="1:19" ht="25.5">
      <c r="A25" s="10" t="s">
        <v>251</v>
      </c>
      <c r="B25" s="10" t="s">
        <v>252</v>
      </c>
      <c r="C25" s="10" t="s">
        <v>253</v>
      </c>
      <c r="D25" s="10" t="s">
        <v>101</v>
      </c>
      <c r="E25" s="10" t="s">
        <v>19</v>
      </c>
      <c r="F25" s="11">
        <v>44327.37045138889</v>
      </c>
      <c r="G25" s="12">
        <v>300000</v>
      </c>
      <c r="H25" s="12">
        <v>300000</v>
      </c>
      <c r="I25" s="10" t="s">
        <v>886</v>
      </c>
      <c r="J25" s="13">
        <v>0</v>
      </c>
      <c r="K25" s="13">
        <v>8.142857142857142</v>
      </c>
      <c r="L25" s="13">
        <v>11</v>
      </c>
      <c r="M25" s="13">
        <v>5.857142857142857</v>
      </c>
      <c r="N25" s="13">
        <v>6.285714285714286</v>
      </c>
      <c r="O25" s="13">
        <v>8.714285714285714</v>
      </c>
      <c r="P25" s="13">
        <v>4.714285714285714</v>
      </c>
      <c r="Q25" s="13">
        <v>7.428571428571429</v>
      </c>
      <c r="R25" s="13">
        <v>0</v>
      </c>
      <c r="S25" s="14">
        <f t="shared" si="0"/>
        <v>52.142857142857146</v>
      </c>
    </row>
    <row r="26" spans="1:19" ht="51">
      <c r="A26" s="10" t="s">
        <v>254</v>
      </c>
      <c r="B26" s="10" t="s">
        <v>255</v>
      </c>
      <c r="C26" s="10" t="s">
        <v>256</v>
      </c>
      <c r="D26" s="10" t="s">
        <v>46</v>
      </c>
      <c r="E26" s="10" t="s">
        <v>201</v>
      </c>
      <c r="F26" s="11">
        <v>44320.35958333333</v>
      </c>
      <c r="G26" s="12">
        <v>89000</v>
      </c>
      <c r="H26" s="12">
        <v>89000</v>
      </c>
      <c r="I26" s="10" t="s">
        <v>886</v>
      </c>
      <c r="J26" s="13">
        <v>0</v>
      </c>
      <c r="K26" s="13">
        <v>8</v>
      </c>
      <c r="L26" s="13">
        <v>7.571428571428571</v>
      </c>
      <c r="M26" s="13">
        <v>6.571428571428571</v>
      </c>
      <c r="N26" s="13">
        <v>9.571428571428571</v>
      </c>
      <c r="O26" s="13">
        <v>9.857142857142858</v>
      </c>
      <c r="P26" s="13">
        <v>5.571428571428571</v>
      </c>
      <c r="Q26" s="13">
        <v>4.857142857142857</v>
      </c>
      <c r="R26" s="13">
        <v>0</v>
      </c>
      <c r="S26" s="14">
        <f t="shared" si="0"/>
        <v>51.99999999999999</v>
      </c>
    </row>
    <row r="27" spans="1:19" ht="51">
      <c r="A27" s="10" t="s">
        <v>273</v>
      </c>
      <c r="B27" s="10" t="s">
        <v>274</v>
      </c>
      <c r="C27" s="10" t="s">
        <v>275</v>
      </c>
      <c r="D27" s="10" t="s">
        <v>65</v>
      </c>
      <c r="E27" s="10" t="s">
        <v>201</v>
      </c>
      <c r="F27" s="11">
        <v>44321.47038194445</v>
      </c>
      <c r="G27" s="12">
        <v>200000</v>
      </c>
      <c r="H27" s="12">
        <v>200000</v>
      </c>
      <c r="I27" s="10" t="s">
        <v>886</v>
      </c>
      <c r="J27" s="13">
        <v>0</v>
      </c>
      <c r="K27" s="13">
        <v>7.285714285714286</v>
      </c>
      <c r="L27" s="13">
        <v>9.428571428571429</v>
      </c>
      <c r="M27" s="13">
        <v>5.428571428571429</v>
      </c>
      <c r="N27" s="13">
        <v>7.714285714285714</v>
      </c>
      <c r="O27" s="13">
        <v>8.571428571428571</v>
      </c>
      <c r="P27" s="13">
        <v>4.714285714285714</v>
      </c>
      <c r="Q27" s="13">
        <v>7.714285714285714</v>
      </c>
      <c r="R27" s="13">
        <v>0</v>
      </c>
      <c r="S27" s="14">
        <f t="shared" si="0"/>
        <v>50.85714285714286</v>
      </c>
    </row>
    <row r="28" spans="1:19" ht="25.5">
      <c r="A28" s="10" t="s">
        <v>310</v>
      </c>
      <c r="B28" s="10" t="s">
        <v>48</v>
      </c>
      <c r="C28" s="10" t="s">
        <v>49</v>
      </c>
      <c r="D28" s="10" t="s">
        <v>50</v>
      </c>
      <c r="E28" s="10" t="s">
        <v>19</v>
      </c>
      <c r="F28" s="11">
        <v>44328.605474537035</v>
      </c>
      <c r="G28" s="12">
        <v>300000</v>
      </c>
      <c r="H28" s="12">
        <v>300000</v>
      </c>
      <c r="I28" s="10" t="s">
        <v>886</v>
      </c>
      <c r="J28" s="13">
        <v>0</v>
      </c>
      <c r="K28" s="13">
        <v>8.142857142857142</v>
      </c>
      <c r="L28" s="13">
        <v>11</v>
      </c>
      <c r="M28" s="13">
        <v>7.714285714285714</v>
      </c>
      <c r="N28" s="13">
        <v>6</v>
      </c>
      <c r="O28" s="13">
        <v>8.428571428571429</v>
      </c>
      <c r="P28" s="13">
        <v>8.428571428571429</v>
      </c>
      <c r="Q28" s="13">
        <v>0.5714285714285714</v>
      </c>
      <c r="R28" s="13">
        <v>0</v>
      </c>
      <c r="S28" s="14">
        <f t="shared" si="0"/>
        <v>50.28571428571429</v>
      </c>
    </row>
    <row r="29" spans="1:19" ht="38.25">
      <c r="A29" s="10" t="s">
        <v>314</v>
      </c>
      <c r="B29" s="10" t="s">
        <v>315</v>
      </c>
      <c r="C29" s="10" t="s">
        <v>316</v>
      </c>
      <c r="D29" s="10" t="s">
        <v>84</v>
      </c>
      <c r="E29" s="10" t="s">
        <v>19</v>
      </c>
      <c r="F29" s="11">
        <v>44328.41701388889</v>
      </c>
      <c r="G29" s="12">
        <v>300000</v>
      </c>
      <c r="H29" s="12">
        <v>300000</v>
      </c>
      <c r="I29" s="10" t="s">
        <v>886</v>
      </c>
      <c r="J29" s="13">
        <v>0</v>
      </c>
      <c r="K29" s="13">
        <v>8.571428571428571</v>
      </c>
      <c r="L29" s="13">
        <v>9.571428571428571</v>
      </c>
      <c r="M29" s="13">
        <v>6.571428571428571</v>
      </c>
      <c r="N29" s="13">
        <v>6</v>
      </c>
      <c r="O29" s="13">
        <v>8</v>
      </c>
      <c r="P29" s="13">
        <v>5.571428571428571</v>
      </c>
      <c r="Q29" s="13">
        <v>6</v>
      </c>
      <c r="R29" s="13">
        <v>0</v>
      </c>
      <c r="S29" s="14">
        <f t="shared" si="0"/>
        <v>50.285714285714285</v>
      </c>
    </row>
    <row r="30" spans="1:19" ht="25.5">
      <c r="A30" s="10" t="s">
        <v>317</v>
      </c>
      <c r="B30" s="10" t="s">
        <v>263</v>
      </c>
      <c r="C30" s="10" t="s">
        <v>318</v>
      </c>
      <c r="D30" s="10" t="s">
        <v>264</v>
      </c>
      <c r="E30" s="10" t="s">
        <v>19</v>
      </c>
      <c r="F30" s="11">
        <v>44328.59091435185</v>
      </c>
      <c r="G30" s="12">
        <v>300000</v>
      </c>
      <c r="H30" s="12">
        <v>300000</v>
      </c>
      <c r="I30" s="10" t="s">
        <v>886</v>
      </c>
      <c r="J30" s="13">
        <v>0</v>
      </c>
      <c r="K30" s="13">
        <v>7.714285714285714</v>
      </c>
      <c r="L30" s="13">
        <v>8.285714285714286</v>
      </c>
      <c r="M30" s="13">
        <v>7.714285714285714</v>
      </c>
      <c r="N30" s="13">
        <v>7.142857142857143</v>
      </c>
      <c r="O30" s="13">
        <v>9.857142857142858</v>
      </c>
      <c r="P30" s="13">
        <v>8.857142857142858</v>
      </c>
      <c r="Q30" s="13">
        <v>0.2857142857142857</v>
      </c>
      <c r="R30" s="13">
        <v>0</v>
      </c>
      <c r="S30" s="14">
        <f t="shared" si="0"/>
        <v>49.857142857142854</v>
      </c>
    </row>
    <row r="31" spans="1:19" ht="25.5">
      <c r="A31" s="10" t="s">
        <v>232</v>
      </c>
      <c r="B31" s="10" t="s">
        <v>233</v>
      </c>
      <c r="C31" s="10" t="s">
        <v>234</v>
      </c>
      <c r="D31" s="10" t="s">
        <v>113</v>
      </c>
      <c r="E31" s="10" t="s">
        <v>19</v>
      </c>
      <c r="F31" s="11">
        <v>44328.324849537035</v>
      </c>
      <c r="G31" s="12">
        <v>300000</v>
      </c>
      <c r="H31" s="12">
        <v>300000</v>
      </c>
      <c r="I31" s="10" t="s">
        <v>886</v>
      </c>
      <c r="J31" s="13">
        <v>1.7142857142857142</v>
      </c>
      <c r="K31" s="13">
        <v>7.428571428571429</v>
      </c>
      <c r="L31" s="13">
        <v>9.714285714285714</v>
      </c>
      <c r="M31" s="13">
        <v>9</v>
      </c>
      <c r="N31" s="13">
        <v>5.571428571428571</v>
      </c>
      <c r="O31" s="13">
        <v>7</v>
      </c>
      <c r="P31" s="13">
        <v>8.428571428571429</v>
      </c>
      <c r="Q31" s="13">
        <v>0.2857142857142857</v>
      </c>
      <c r="R31" s="13">
        <v>0</v>
      </c>
      <c r="S31" s="14">
        <f t="shared" si="0"/>
        <v>49.14285714285714</v>
      </c>
    </row>
    <row r="32" spans="1:19" ht="25.5">
      <c r="A32" s="10" t="s">
        <v>302</v>
      </c>
      <c r="B32" s="10" t="s">
        <v>303</v>
      </c>
      <c r="C32" s="10" t="s">
        <v>304</v>
      </c>
      <c r="D32" s="10" t="s">
        <v>105</v>
      </c>
      <c r="E32" s="10" t="s">
        <v>19</v>
      </c>
      <c r="F32" s="11">
        <v>44326.668854166666</v>
      </c>
      <c r="G32" s="12">
        <v>300000</v>
      </c>
      <c r="H32" s="12">
        <v>165753</v>
      </c>
      <c r="I32" s="10" t="s">
        <v>886</v>
      </c>
      <c r="J32" s="13">
        <v>0</v>
      </c>
      <c r="K32" s="13">
        <v>8</v>
      </c>
      <c r="L32" s="13">
        <v>7.285714285714286</v>
      </c>
      <c r="M32" s="13">
        <v>7.857142857142857</v>
      </c>
      <c r="N32" s="13">
        <v>6.285714285714286</v>
      </c>
      <c r="O32" s="13">
        <v>10.142857142857142</v>
      </c>
      <c r="P32" s="13">
        <v>8.428571428571429</v>
      </c>
      <c r="Q32" s="13">
        <v>0.2857142857142857</v>
      </c>
      <c r="R32" s="13">
        <v>0</v>
      </c>
      <c r="S32" s="14">
        <f t="shared" si="0"/>
        <v>48.285714285714285</v>
      </c>
    </row>
    <row r="33" spans="1:19" ht="25.5">
      <c r="A33" s="4" t="s">
        <v>332</v>
      </c>
      <c r="B33" s="4" t="s">
        <v>333</v>
      </c>
      <c r="C33" s="4" t="s">
        <v>334</v>
      </c>
      <c r="D33" s="4" t="s">
        <v>101</v>
      </c>
      <c r="E33" s="4" t="s">
        <v>19</v>
      </c>
      <c r="F33" s="5">
        <v>44327.52775462963</v>
      </c>
      <c r="G33" s="6">
        <v>300000</v>
      </c>
      <c r="H33" s="6">
        <v>300000</v>
      </c>
      <c r="I33" s="4" t="s">
        <v>32</v>
      </c>
      <c r="J33" s="7">
        <v>0</v>
      </c>
      <c r="K33" s="7">
        <v>8.428571428571429</v>
      </c>
      <c r="L33" s="7">
        <v>10.714285714285714</v>
      </c>
      <c r="M33" s="7">
        <v>6.714285714285714</v>
      </c>
      <c r="N33" s="7">
        <v>5.285714285714286</v>
      </c>
      <c r="O33" s="7">
        <v>4.714285714285714</v>
      </c>
      <c r="P33" s="7">
        <v>4.714285714285714</v>
      </c>
      <c r="Q33" s="7">
        <v>7.714285714285714</v>
      </c>
      <c r="R33" s="7">
        <v>0</v>
      </c>
      <c r="S33" s="8">
        <f t="shared" si="0"/>
        <v>48.285714285714285</v>
      </c>
    </row>
    <row r="34" spans="1:19" ht="25.5">
      <c r="A34" s="4" t="s">
        <v>325</v>
      </c>
      <c r="B34" s="4" t="s">
        <v>326</v>
      </c>
      <c r="C34" s="4" t="s">
        <v>327</v>
      </c>
      <c r="D34" s="4" t="s">
        <v>182</v>
      </c>
      <c r="E34" s="4" t="s">
        <v>19</v>
      </c>
      <c r="F34" s="5">
        <v>44327.58542824074</v>
      </c>
      <c r="G34" s="6">
        <v>291564</v>
      </c>
      <c r="H34" s="6">
        <v>291564</v>
      </c>
      <c r="I34" s="4" t="s">
        <v>32</v>
      </c>
      <c r="J34" s="7">
        <v>0</v>
      </c>
      <c r="K34" s="7">
        <v>8</v>
      </c>
      <c r="L34" s="7">
        <v>13.142857142857142</v>
      </c>
      <c r="M34" s="7">
        <v>3.857142857142857</v>
      </c>
      <c r="N34" s="7">
        <v>6</v>
      </c>
      <c r="O34" s="7">
        <v>8.714285714285714</v>
      </c>
      <c r="P34" s="7">
        <v>3.857142857142857</v>
      </c>
      <c r="Q34" s="7">
        <v>0.2857142857142857</v>
      </c>
      <c r="R34" s="7">
        <v>4.285714285714286</v>
      </c>
      <c r="S34" s="8">
        <f t="shared" si="0"/>
        <v>48.14285714285714</v>
      </c>
    </row>
    <row r="35" spans="1:19" ht="25.5">
      <c r="A35" s="4" t="s">
        <v>202</v>
      </c>
      <c r="B35" s="4" t="s">
        <v>25</v>
      </c>
      <c r="C35" s="4" t="s">
        <v>26</v>
      </c>
      <c r="D35" s="4" t="s">
        <v>27</v>
      </c>
      <c r="E35" s="4" t="s">
        <v>19</v>
      </c>
      <c r="F35" s="5">
        <v>44319.832094907404</v>
      </c>
      <c r="G35" s="6">
        <v>300000</v>
      </c>
      <c r="H35" s="6">
        <v>300000</v>
      </c>
      <c r="I35" s="4" t="s">
        <v>32</v>
      </c>
      <c r="J35" s="7">
        <v>0</v>
      </c>
      <c r="K35" s="7">
        <v>7.714285714285714</v>
      </c>
      <c r="L35" s="7">
        <v>10.428571428571429</v>
      </c>
      <c r="M35" s="7">
        <v>5.857142857142857</v>
      </c>
      <c r="N35" s="7">
        <v>6.428571428571429</v>
      </c>
      <c r="O35" s="7">
        <v>11.142857142857142</v>
      </c>
      <c r="P35" s="7">
        <v>5.571428571428571</v>
      </c>
      <c r="Q35" s="7">
        <v>0.5714285714285714</v>
      </c>
      <c r="R35" s="7">
        <v>0</v>
      </c>
      <c r="S35" s="8">
        <f aca="true" t="shared" si="1" ref="S35:S64">J35+K35+L35+M35+N35+O35+P35+Q35+R35</f>
        <v>47.71428571428571</v>
      </c>
    </row>
    <row r="36" spans="1:19" ht="25.5">
      <c r="A36" s="4" t="s">
        <v>353</v>
      </c>
      <c r="B36" s="4" t="s">
        <v>354</v>
      </c>
      <c r="C36" s="4" t="s">
        <v>355</v>
      </c>
      <c r="D36" s="4" t="s">
        <v>97</v>
      </c>
      <c r="E36" s="4" t="s">
        <v>19</v>
      </c>
      <c r="F36" s="5">
        <v>44328.62945601852</v>
      </c>
      <c r="G36" s="6">
        <v>300000</v>
      </c>
      <c r="H36" s="6">
        <v>300000</v>
      </c>
      <c r="I36" s="4" t="s">
        <v>32</v>
      </c>
      <c r="J36" s="7">
        <v>0</v>
      </c>
      <c r="K36" s="7">
        <v>7.714285714285714</v>
      </c>
      <c r="L36" s="7">
        <v>9.428571428571429</v>
      </c>
      <c r="M36" s="7">
        <v>5.571428571428571</v>
      </c>
      <c r="N36" s="7">
        <v>6</v>
      </c>
      <c r="O36" s="7">
        <v>7.285714285714286</v>
      </c>
      <c r="P36" s="7">
        <v>3.4285714285714284</v>
      </c>
      <c r="Q36" s="7">
        <v>6</v>
      </c>
      <c r="R36" s="7">
        <v>1.4285714285714286</v>
      </c>
      <c r="S36" s="8">
        <f t="shared" si="1"/>
        <v>46.85714285714286</v>
      </c>
    </row>
    <row r="37" spans="1:19" ht="51">
      <c r="A37" s="4" t="s">
        <v>344</v>
      </c>
      <c r="B37" s="4" t="s">
        <v>345</v>
      </c>
      <c r="C37" s="4" t="s">
        <v>346</v>
      </c>
      <c r="D37" s="4" t="s">
        <v>125</v>
      </c>
      <c r="E37" s="4" t="s">
        <v>201</v>
      </c>
      <c r="F37" s="5">
        <v>44329.388333333336</v>
      </c>
      <c r="G37" s="6">
        <v>300000</v>
      </c>
      <c r="H37" s="6">
        <v>300000</v>
      </c>
      <c r="I37" s="4" t="s">
        <v>32</v>
      </c>
      <c r="J37" s="7">
        <v>0</v>
      </c>
      <c r="K37" s="7">
        <v>7.428571428571429</v>
      </c>
      <c r="L37" s="7">
        <v>6.428571428571429</v>
      </c>
      <c r="M37" s="7">
        <v>5.714285714285714</v>
      </c>
      <c r="N37" s="7">
        <v>6.428571428571429</v>
      </c>
      <c r="O37" s="7">
        <v>7.571428571428571</v>
      </c>
      <c r="P37" s="7">
        <v>5.142857142857143</v>
      </c>
      <c r="Q37" s="7">
        <v>7.428571428571429</v>
      </c>
      <c r="R37" s="7">
        <v>0</v>
      </c>
      <c r="S37" s="8">
        <f t="shared" si="1"/>
        <v>46.142857142857146</v>
      </c>
    </row>
    <row r="38" spans="1:19" ht="51">
      <c r="A38" s="4" t="s">
        <v>338</v>
      </c>
      <c r="B38" s="4" t="s">
        <v>339</v>
      </c>
      <c r="C38" s="4" t="s">
        <v>340</v>
      </c>
      <c r="D38" s="4" t="s">
        <v>65</v>
      </c>
      <c r="E38" s="4" t="s">
        <v>201</v>
      </c>
      <c r="F38" s="5">
        <v>44328.46925925926</v>
      </c>
      <c r="G38" s="6">
        <v>38000</v>
      </c>
      <c r="H38" s="6">
        <v>38000</v>
      </c>
      <c r="I38" s="4" t="s">
        <v>32</v>
      </c>
      <c r="J38" s="7">
        <v>0</v>
      </c>
      <c r="K38" s="7">
        <v>7.428571428571429</v>
      </c>
      <c r="L38" s="7">
        <v>9.285714285714286</v>
      </c>
      <c r="M38" s="7">
        <v>5.142857142857143</v>
      </c>
      <c r="N38" s="7">
        <v>6.714285714285714</v>
      </c>
      <c r="O38" s="7">
        <v>5.714285714285714</v>
      </c>
      <c r="P38" s="7">
        <v>4.714285714285714</v>
      </c>
      <c r="Q38" s="7">
        <v>6.857142857142857</v>
      </c>
      <c r="R38" s="7">
        <v>0</v>
      </c>
      <c r="S38" s="8">
        <f t="shared" si="1"/>
        <v>45.857142857142854</v>
      </c>
    </row>
    <row r="39" spans="1:19" ht="25.5">
      <c r="A39" s="4" t="s">
        <v>291</v>
      </c>
      <c r="B39" s="4" t="s">
        <v>292</v>
      </c>
      <c r="C39" s="4" t="s">
        <v>293</v>
      </c>
      <c r="D39" s="4" t="s">
        <v>117</v>
      </c>
      <c r="E39" s="4" t="s">
        <v>294</v>
      </c>
      <c r="F39" s="5">
        <v>44328.80459490741</v>
      </c>
      <c r="G39" s="6">
        <v>300000</v>
      </c>
      <c r="H39" s="6">
        <v>300000</v>
      </c>
      <c r="I39" s="4" t="s">
        <v>32</v>
      </c>
      <c r="J39" s="7">
        <v>0</v>
      </c>
      <c r="K39" s="7">
        <v>7.714285714285714</v>
      </c>
      <c r="L39" s="7">
        <v>8</v>
      </c>
      <c r="M39" s="7">
        <v>8.714285714285714</v>
      </c>
      <c r="N39" s="7">
        <v>6</v>
      </c>
      <c r="O39" s="7">
        <v>2.2857142857142856</v>
      </c>
      <c r="P39" s="7">
        <v>5.142857142857143</v>
      </c>
      <c r="Q39" s="7">
        <v>6.285714285714286</v>
      </c>
      <c r="R39" s="7">
        <v>1.4285714285714286</v>
      </c>
      <c r="S39" s="8">
        <f t="shared" si="1"/>
        <v>45.57142857142858</v>
      </c>
    </row>
    <row r="40" spans="1:19" ht="25.5">
      <c r="A40" s="4" t="s">
        <v>191</v>
      </c>
      <c r="B40" s="4" t="s">
        <v>192</v>
      </c>
      <c r="C40" s="4" t="s">
        <v>193</v>
      </c>
      <c r="D40" s="4" t="s">
        <v>73</v>
      </c>
      <c r="E40" s="4" t="s">
        <v>19</v>
      </c>
      <c r="F40" s="5">
        <v>44323.57168981482</v>
      </c>
      <c r="G40" s="6">
        <v>68965</v>
      </c>
      <c r="H40" s="6">
        <v>68965</v>
      </c>
      <c r="I40" s="4" t="s">
        <v>32</v>
      </c>
      <c r="J40" s="7">
        <v>0.42857142857142855</v>
      </c>
      <c r="K40" s="7">
        <v>7.285714285714286</v>
      </c>
      <c r="L40" s="7">
        <v>10.428571428571429</v>
      </c>
      <c r="M40" s="7">
        <v>7</v>
      </c>
      <c r="N40" s="7">
        <v>7</v>
      </c>
      <c r="O40" s="7">
        <v>6.571428571428571</v>
      </c>
      <c r="P40" s="7">
        <v>4.428571428571429</v>
      </c>
      <c r="Q40" s="7">
        <v>0.8571428571428571</v>
      </c>
      <c r="R40" s="7">
        <v>1.4285714285714286</v>
      </c>
      <c r="S40" s="8">
        <f t="shared" si="1"/>
        <v>45.42857142857142</v>
      </c>
    </row>
    <row r="41" spans="1:19" ht="25.5">
      <c r="A41" s="4" t="s">
        <v>225</v>
      </c>
      <c r="B41" s="4" t="s">
        <v>206</v>
      </c>
      <c r="C41" s="4" t="s">
        <v>226</v>
      </c>
      <c r="D41" s="4" t="s">
        <v>27</v>
      </c>
      <c r="E41" s="4" t="s">
        <v>19</v>
      </c>
      <c r="F41" s="5">
        <v>44321.56018518518</v>
      </c>
      <c r="G41" s="6">
        <v>280000</v>
      </c>
      <c r="H41" s="6">
        <v>280000</v>
      </c>
      <c r="I41" s="4" t="s">
        <v>32</v>
      </c>
      <c r="J41" s="7">
        <v>0</v>
      </c>
      <c r="K41" s="7">
        <v>7.142857142857143</v>
      </c>
      <c r="L41" s="7">
        <v>5.714285714285714</v>
      </c>
      <c r="M41" s="7">
        <v>6.857142857142857</v>
      </c>
      <c r="N41" s="7">
        <v>9.285714285714286</v>
      </c>
      <c r="O41" s="7">
        <v>7</v>
      </c>
      <c r="P41" s="7">
        <v>8.857142857142858</v>
      </c>
      <c r="Q41" s="7">
        <v>0.5714285714285714</v>
      </c>
      <c r="R41" s="7">
        <v>0</v>
      </c>
      <c r="S41" s="8">
        <f t="shared" si="1"/>
        <v>45.42857142857143</v>
      </c>
    </row>
    <row r="42" spans="1:19" ht="51">
      <c r="A42" s="4" t="s">
        <v>198</v>
      </c>
      <c r="B42" s="4" t="s">
        <v>199</v>
      </c>
      <c r="C42" s="4" t="s">
        <v>200</v>
      </c>
      <c r="D42" s="4" t="s">
        <v>121</v>
      </c>
      <c r="E42" s="4" t="s">
        <v>201</v>
      </c>
      <c r="F42" s="5">
        <v>44319.44038194444</v>
      </c>
      <c r="G42" s="6">
        <v>300000</v>
      </c>
      <c r="H42" s="6">
        <v>300000</v>
      </c>
      <c r="I42" s="4" t="s">
        <v>32</v>
      </c>
      <c r="J42" s="7">
        <v>0</v>
      </c>
      <c r="K42" s="7">
        <v>7.142857142857143</v>
      </c>
      <c r="L42" s="7">
        <v>7.857142857142857</v>
      </c>
      <c r="M42" s="7">
        <v>5.285714285714286</v>
      </c>
      <c r="N42" s="7">
        <v>7.142857142857143</v>
      </c>
      <c r="O42" s="7">
        <v>3.5714285714285716</v>
      </c>
      <c r="P42" s="7">
        <v>5.571428571428571</v>
      </c>
      <c r="Q42" s="7">
        <v>8</v>
      </c>
      <c r="R42" s="7">
        <v>0</v>
      </c>
      <c r="S42" s="8">
        <f t="shared" si="1"/>
        <v>44.57142857142857</v>
      </c>
    </row>
    <row r="43" spans="1:19" ht="25.5">
      <c r="A43" s="4" t="s">
        <v>245</v>
      </c>
      <c r="B43" s="4" t="s">
        <v>246</v>
      </c>
      <c r="C43" s="4" t="s">
        <v>247</v>
      </c>
      <c r="D43" s="4" t="s">
        <v>121</v>
      </c>
      <c r="E43" s="4" t="s">
        <v>19</v>
      </c>
      <c r="F43" s="5">
        <v>44323.53839120371</v>
      </c>
      <c r="G43" s="6">
        <v>237900</v>
      </c>
      <c r="H43" s="6">
        <v>237900</v>
      </c>
      <c r="I43" s="4" t="s">
        <v>32</v>
      </c>
      <c r="J43" s="7">
        <v>0</v>
      </c>
      <c r="K43" s="7">
        <v>8</v>
      </c>
      <c r="L43" s="7">
        <v>11.285714285714286</v>
      </c>
      <c r="M43" s="7">
        <v>6.142857142857143</v>
      </c>
      <c r="N43" s="7">
        <v>6.285714285714286</v>
      </c>
      <c r="O43" s="7">
        <v>8.571428571428571</v>
      </c>
      <c r="P43" s="7">
        <v>4</v>
      </c>
      <c r="Q43" s="7">
        <v>0.2857142857142857</v>
      </c>
      <c r="R43" s="7">
        <v>0</v>
      </c>
      <c r="S43" s="8">
        <f t="shared" si="1"/>
        <v>44.57142857142857</v>
      </c>
    </row>
    <row r="44" spans="1:19" ht="25.5">
      <c r="A44" s="4" t="s">
        <v>271</v>
      </c>
      <c r="B44" s="4" t="s">
        <v>272</v>
      </c>
      <c r="C44" s="4"/>
      <c r="D44" s="4" t="s">
        <v>182</v>
      </c>
      <c r="E44" s="4" t="s">
        <v>197</v>
      </c>
      <c r="F44" s="5">
        <v>44329.442083333335</v>
      </c>
      <c r="G44" s="6">
        <v>270000</v>
      </c>
      <c r="H44" s="6">
        <v>270000</v>
      </c>
      <c r="I44" s="4" t="s">
        <v>32</v>
      </c>
      <c r="J44" s="7">
        <v>0</v>
      </c>
      <c r="K44" s="7">
        <v>8.285714285714286</v>
      </c>
      <c r="L44" s="7">
        <v>10.428571428571429</v>
      </c>
      <c r="M44" s="7">
        <v>8</v>
      </c>
      <c r="N44" s="7">
        <v>7.428571428571429</v>
      </c>
      <c r="O44" s="7">
        <v>6.142857142857143</v>
      </c>
      <c r="P44" s="7">
        <v>3.857142857142857</v>
      </c>
      <c r="Q44" s="7">
        <v>0.2857142857142857</v>
      </c>
      <c r="R44" s="7">
        <v>0</v>
      </c>
      <c r="S44" s="8">
        <f t="shared" si="1"/>
        <v>44.42857142857143</v>
      </c>
    </row>
    <row r="45" spans="1:19" ht="38.25">
      <c r="A45" s="4" t="s">
        <v>238</v>
      </c>
      <c r="B45" s="4" t="s">
        <v>239</v>
      </c>
      <c r="C45" s="4"/>
      <c r="D45" s="4" t="s">
        <v>240</v>
      </c>
      <c r="E45" s="4" t="s">
        <v>197</v>
      </c>
      <c r="F45" s="5">
        <v>44322.483125</v>
      </c>
      <c r="G45" s="6">
        <v>300000</v>
      </c>
      <c r="H45" s="6">
        <v>300000</v>
      </c>
      <c r="I45" s="4" t="s">
        <v>32</v>
      </c>
      <c r="J45" s="7">
        <v>0</v>
      </c>
      <c r="K45" s="7">
        <v>6.857142857142857</v>
      </c>
      <c r="L45" s="7">
        <v>5.857142857142857</v>
      </c>
      <c r="M45" s="7">
        <v>7.571428571428571</v>
      </c>
      <c r="N45" s="7">
        <v>5.571428571428571</v>
      </c>
      <c r="O45" s="7">
        <v>2.4285714285714284</v>
      </c>
      <c r="P45" s="7">
        <v>8</v>
      </c>
      <c r="Q45" s="7">
        <v>7.142857142857143</v>
      </c>
      <c r="R45" s="7">
        <v>0</v>
      </c>
      <c r="S45" s="8">
        <f t="shared" si="1"/>
        <v>43.42857142857142</v>
      </c>
    </row>
    <row r="46" spans="1:19" ht="25.5">
      <c r="A46" s="4" t="s">
        <v>360</v>
      </c>
      <c r="B46" s="4" t="s">
        <v>361</v>
      </c>
      <c r="C46" s="4" t="s">
        <v>362</v>
      </c>
      <c r="D46" s="4" t="s">
        <v>121</v>
      </c>
      <c r="E46" s="4" t="s">
        <v>19</v>
      </c>
      <c r="F46" s="5">
        <v>44329.57037037037</v>
      </c>
      <c r="G46" s="6">
        <v>300000</v>
      </c>
      <c r="H46" s="6">
        <v>300000</v>
      </c>
      <c r="I46" s="4" t="s">
        <v>32</v>
      </c>
      <c r="J46" s="7">
        <v>0</v>
      </c>
      <c r="K46" s="7">
        <v>7.428571428571429</v>
      </c>
      <c r="L46" s="7">
        <v>6.285714285714286</v>
      </c>
      <c r="M46" s="7">
        <v>7.857142857142857</v>
      </c>
      <c r="N46" s="7">
        <v>7.142857142857143</v>
      </c>
      <c r="O46" s="7">
        <v>8.142857142857142</v>
      </c>
      <c r="P46" s="7">
        <v>5.142857142857143</v>
      </c>
      <c r="Q46" s="7">
        <v>0.8571428571428571</v>
      </c>
      <c r="R46" s="7">
        <v>0</v>
      </c>
      <c r="S46" s="8">
        <f t="shared" si="1"/>
        <v>42.85714285714286</v>
      </c>
    </row>
    <row r="47" spans="1:19" ht="25.5">
      <c r="A47" s="4" t="s">
        <v>248</v>
      </c>
      <c r="B47" s="4" t="s">
        <v>249</v>
      </c>
      <c r="C47" s="4"/>
      <c r="D47" s="4" t="s">
        <v>250</v>
      </c>
      <c r="E47" s="4" t="s">
        <v>197</v>
      </c>
      <c r="F47" s="5">
        <v>44327.699583333335</v>
      </c>
      <c r="G47" s="6">
        <v>297660</v>
      </c>
      <c r="H47" s="6">
        <v>297660</v>
      </c>
      <c r="I47" s="4" t="s">
        <v>32</v>
      </c>
      <c r="J47" s="7">
        <v>0</v>
      </c>
      <c r="K47" s="7">
        <v>7.571428571428571</v>
      </c>
      <c r="L47" s="7">
        <v>5.428571428571429</v>
      </c>
      <c r="M47" s="7">
        <v>7.714285714285714</v>
      </c>
      <c r="N47" s="7">
        <v>6.857142857142857</v>
      </c>
      <c r="O47" s="7">
        <v>10.285714285714286</v>
      </c>
      <c r="P47" s="7">
        <v>3.857142857142857</v>
      </c>
      <c r="Q47" s="7">
        <v>0.2857142857142857</v>
      </c>
      <c r="R47" s="7">
        <v>0</v>
      </c>
      <c r="S47" s="8">
        <f t="shared" si="1"/>
        <v>42</v>
      </c>
    </row>
    <row r="48" spans="1:19" ht="25.5">
      <c r="A48" s="4" t="s">
        <v>235</v>
      </c>
      <c r="B48" s="4" t="s">
        <v>236</v>
      </c>
      <c r="C48" s="4" t="s">
        <v>237</v>
      </c>
      <c r="D48" s="4" t="s">
        <v>109</v>
      </c>
      <c r="E48" s="4" t="s">
        <v>19</v>
      </c>
      <c r="F48" s="5">
        <v>44328.56508101852</v>
      </c>
      <c r="G48" s="6">
        <v>102000</v>
      </c>
      <c r="H48" s="6">
        <v>102000</v>
      </c>
      <c r="I48" s="4" t="s">
        <v>32</v>
      </c>
      <c r="J48" s="7">
        <v>0</v>
      </c>
      <c r="K48" s="7">
        <v>7</v>
      </c>
      <c r="L48" s="7">
        <v>8.428571428571429</v>
      </c>
      <c r="M48" s="7">
        <v>6.714285714285714</v>
      </c>
      <c r="N48" s="7">
        <v>6</v>
      </c>
      <c r="O48" s="7">
        <v>9.428571428571429</v>
      </c>
      <c r="P48" s="7">
        <v>4</v>
      </c>
      <c r="Q48" s="7">
        <v>0.2857142857142857</v>
      </c>
      <c r="R48" s="7">
        <v>0</v>
      </c>
      <c r="S48" s="8">
        <f t="shared" si="1"/>
        <v>41.857142857142854</v>
      </c>
    </row>
    <row r="49" spans="1:19" ht="25.5">
      <c r="A49" s="4" t="s">
        <v>295</v>
      </c>
      <c r="B49" s="4" t="s">
        <v>95</v>
      </c>
      <c r="C49" s="4" t="s">
        <v>96</v>
      </c>
      <c r="D49" s="4" t="s">
        <v>97</v>
      </c>
      <c r="E49" s="4" t="s">
        <v>19</v>
      </c>
      <c r="F49" s="5">
        <v>44326.58837962963</v>
      </c>
      <c r="G49" s="6">
        <v>206000</v>
      </c>
      <c r="H49" s="6">
        <v>206000</v>
      </c>
      <c r="I49" s="4" t="s">
        <v>32</v>
      </c>
      <c r="J49" s="7">
        <v>0</v>
      </c>
      <c r="K49" s="7">
        <v>8.571428571428571</v>
      </c>
      <c r="L49" s="7">
        <v>12</v>
      </c>
      <c r="M49" s="7">
        <v>3.142857142857143</v>
      </c>
      <c r="N49" s="7">
        <v>6</v>
      </c>
      <c r="O49" s="7">
        <v>7.571428571428571</v>
      </c>
      <c r="P49" s="7">
        <v>3.857142857142857</v>
      </c>
      <c r="Q49" s="7">
        <v>0.2857142857142857</v>
      </c>
      <c r="R49" s="7">
        <v>0</v>
      </c>
      <c r="S49" s="8">
        <f t="shared" si="1"/>
        <v>41.42857142857142</v>
      </c>
    </row>
    <row r="50" spans="1:19" ht="25.5">
      <c r="A50" s="4" t="s">
        <v>328</v>
      </c>
      <c r="B50" s="4" t="s">
        <v>329</v>
      </c>
      <c r="C50" s="4" t="s">
        <v>330</v>
      </c>
      <c r="D50" s="4" t="s">
        <v>331</v>
      </c>
      <c r="E50" s="4" t="s">
        <v>19</v>
      </c>
      <c r="F50" s="5">
        <v>44327.561423611114</v>
      </c>
      <c r="G50" s="6">
        <v>145000</v>
      </c>
      <c r="H50" s="6">
        <v>145000</v>
      </c>
      <c r="I50" s="4" t="s">
        <v>32</v>
      </c>
      <c r="J50" s="7">
        <v>0</v>
      </c>
      <c r="K50" s="7">
        <v>8</v>
      </c>
      <c r="L50" s="7">
        <v>11.857142857142858</v>
      </c>
      <c r="M50" s="7">
        <v>5.285714285714286</v>
      </c>
      <c r="N50" s="7">
        <v>7.142857142857143</v>
      </c>
      <c r="O50" s="7">
        <v>4.857142857142857</v>
      </c>
      <c r="P50" s="7">
        <v>3.857142857142857</v>
      </c>
      <c r="Q50" s="7">
        <v>0.2857142857142857</v>
      </c>
      <c r="R50" s="7">
        <v>0</v>
      </c>
      <c r="S50" s="8">
        <f t="shared" si="1"/>
        <v>41.28571428571428</v>
      </c>
    </row>
    <row r="51" spans="1:19" ht="51">
      <c r="A51" s="4" t="s">
        <v>268</v>
      </c>
      <c r="B51" s="4" t="s">
        <v>269</v>
      </c>
      <c r="C51" s="4" t="s">
        <v>270</v>
      </c>
      <c r="D51" s="4" t="s">
        <v>84</v>
      </c>
      <c r="E51" s="4" t="s">
        <v>201</v>
      </c>
      <c r="F51" s="5">
        <v>44328.70888888889</v>
      </c>
      <c r="G51" s="6">
        <v>60000</v>
      </c>
      <c r="H51" s="6">
        <v>60000</v>
      </c>
      <c r="I51" s="4" t="s">
        <v>32</v>
      </c>
      <c r="J51" s="7">
        <v>0</v>
      </c>
      <c r="K51" s="7">
        <v>8.142857142857142</v>
      </c>
      <c r="L51" s="7">
        <v>9.285714285714286</v>
      </c>
      <c r="M51" s="7">
        <v>6</v>
      </c>
      <c r="N51" s="7">
        <v>7.142857142857143</v>
      </c>
      <c r="O51" s="7">
        <v>6.142857142857143</v>
      </c>
      <c r="P51" s="7">
        <v>3.857142857142857</v>
      </c>
      <c r="Q51" s="7">
        <v>0.5714285714285714</v>
      </c>
      <c r="R51" s="7">
        <v>0</v>
      </c>
      <c r="S51" s="8">
        <f t="shared" si="1"/>
        <v>41.14285714285714</v>
      </c>
    </row>
    <row r="52" spans="1:19" ht="51">
      <c r="A52" s="4" t="s">
        <v>347</v>
      </c>
      <c r="B52" s="4" t="s">
        <v>348</v>
      </c>
      <c r="C52" s="4" t="s">
        <v>349</v>
      </c>
      <c r="D52" s="4" t="s">
        <v>101</v>
      </c>
      <c r="E52" s="4" t="s">
        <v>201</v>
      </c>
      <c r="F52" s="5">
        <v>44328.57193287037</v>
      </c>
      <c r="G52" s="6">
        <v>295000</v>
      </c>
      <c r="H52" s="6">
        <v>295000</v>
      </c>
      <c r="I52" s="4" t="s">
        <v>32</v>
      </c>
      <c r="J52" s="7">
        <v>0</v>
      </c>
      <c r="K52" s="7">
        <v>7</v>
      </c>
      <c r="L52" s="7">
        <v>8.285714285714286</v>
      </c>
      <c r="M52" s="7">
        <v>6.285714285714286</v>
      </c>
      <c r="N52" s="7">
        <v>5</v>
      </c>
      <c r="O52" s="7">
        <v>7.142857142857143</v>
      </c>
      <c r="P52" s="7">
        <v>3.4285714285714284</v>
      </c>
      <c r="Q52" s="7">
        <v>4</v>
      </c>
      <c r="R52" s="7">
        <v>0</v>
      </c>
      <c r="S52" s="8">
        <f t="shared" si="1"/>
        <v>41.142857142857146</v>
      </c>
    </row>
    <row r="53" spans="1:19" ht="51">
      <c r="A53" s="4" t="s">
        <v>296</v>
      </c>
      <c r="B53" s="4" t="s">
        <v>297</v>
      </c>
      <c r="C53" s="4" t="s">
        <v>298</v>
      </c>
      <c r="D53" s="4" t="s">
        <v>23</v>
      </c>
      <c r="E53" s="4" t="s">
        <v>201</v>
      </c>
      <c r="F53" s="5">
        <v>44323.625810185185</v>
      </c>
      <c r="G53" s="6">
        <v>129000</v>
      </c>
      <c r="H53" s="6">
        <v>129000</v>
      </c>
      <c r="I53" s="4" t="s">
        <v>32</v>
      </c>
      <c r="J53" s="7">
        <v>0</v>
      </c>
      <c r="K53" s="7">
        <v>7.714285714285714</v>
      </c>
      <c r="L53" s="7">
        <v>6.571428571428571</v>
      </c>
      <c r="M53" s="7">
        <v>5.714285714285714</v>
      </c>
      <c r="N53" s="7">
        <v>7.142857142857143</v>
      </c>
      <c r="O53" s="7">
        <v>7.571428571428571</v>
      </c>
      <c r="P53" s="7">
        <v>3</v>
      </c>
      <c r="Q53" s="7">
        <v>3.142857142857143</v>
      </c>
      <c r="R53" s="7">
        <v>0</v>
      </c>
      <c r="S53" s="8">
        <f t="shared" si="1"/>
        <v>40.85714285714286</v>
      </c>
    </row>
    <row r="54" spans="1:19" ht="51">
      <c r="A54" s="4" t="s">
        <v>241</v>
      </c>
      <c r="B54" s="4" t="s">
        <v>242</v>
      </c>
      <c r="C54" s="4" t="s">
        <v>243</v>
      </c>
      <c r="D54" s="4" t="s">
        <v>23</v>
      </c>
      <c r="E54" s="4" t="s">
        <v>201</v>
      </c>
      <c r="F54" s="5">
        <v>44327.47421296296</v>
      </c>
      <c r="G54" s="6">
        <v>300000</v>
      </c>
      <c r="H54" s="6">
        <v>300000</v>
      </c>
      <c r="I54" s="4" t="s">
        <v>32</v>
      </c>
      <c r="J54" s="7">
        <v>0</v>
      </c>
      <c r="K54" s="7">
        <v>7.714285714285714</v>
      </c>
      <c r="L54" s="7">
        <v>9.142857142857142</v>
      </c>
      <c r="M54" s="7">
        <v>6</v>
      </c>
      <c r="N54" s="7">
        <v>5</v>
      </c>
      <c r="O54" s="7">
        <v>6.571428571428571</v>
      </c>
      <c r="P54" s="7">
        <v>5.714285714285714</v>
      </c>
      <c r="Q54" s="7">
        <v>0.5714285714285714</v>
      </c>
      <c r="R54" s="7">
        <v>0</v>
      </c>
      <c r="S54" s="8">
        <f t="shared" si="1"/>
        <v>40.714285714285715</v>
      </c>
    </row>
    <row r="55" spans="1:19" ht="25.5">
      <c r="A55" s="4" t="s">
        <v>282</v>
      </c>
      <c r="B55" s="4" t="s">
        <v>283</v>
      </c>
      <c r="C55" s="4" t="s">
        <v>284</v>
      </c>
      <c r="D55" s="4" t="s">
        <v>121</v>
      </c>
      <c r="E55" s="4" t="s">
        <v>19</v>
      </c>
      <c r="F55" s="5">
        <v>44328.73278935185</v>
      </c>
      <c r="G55" s="6">
        <v>94875</v>
      </c>
      <c r="H55" s="6">
        <v>94875</v>
      </c>
      <c r="I55" s="4" t="s">
        <v>32</v>
      </c>
      <c r="J55" s="7">
        <v>0</v>
      </c>
      <c r="K55" s="7">
        <v>6.857142857142857</v>
      </c>
      <c r="L55" s="7">
        <v>13.142857142857142</v>
      </c>
      <c r="M55" s="7">
        <v>3.7142857142857144</v>
      </c>
      <c r="N55" s="7">
        <v>7</v>
      </c>
      <c r="O55" s="7">
        <v>5.285714285714286</v>
      </c>
      <c r="P55" s="7">
        <v>3.857142857142857</v>
      </c>
      <c r="Q55" s="7">
        <v>0.2857142857142857</v>
      </c>
      <c r="R55" s="7">
        <v>0</v>
      </c>
      <c r="S55" s="8">
        <f t="shared" si="1"/>
        <v>40.14285714285714</v>
      </c>
    </row>
    <row r="56" spans="1:19" ht="25.5">
      <c r="A56" s="4" t="s">
        <v>207</v>
      </c>
      <c r="B56" s="4" t="s">
        <v>208</v>
      </c>
      <c r="C56" s="4" t="s">
        <v>209</v>
      </c>
      <c r="D56" s="4" t="s">
        <v>182</v>
      </c>
      <c r="E56" s="4" t="s">
        <v>19</v>
      </c>
      <c r="F56" s="5">
        <v>44319.491793981484</v>
      </c>
      <c r="G56" s="6">
        <v>199200</v>
      </c>
      <c r="H56" s="6">
        <v>199200</v>
      </c>
      <c r="I56" s="4" t="s">
        <v>32</v>
      </c>
      <c r="J56" s="7">
        <v>0</v>
      </c>
      <c r="K56" s="7">
        <v>7</v>
      </c>
      <c r="L56" s="7">
        <v>11.142857142857142</v>
      </c>
      <c r="M56" s="7">
        <v>3.4285714285714284</v>
      </c>
      <c r="N56" s="7">
        <v>6.285714285714286</v>
      </c>
      <c r="O56" s="7">
        <v>8.142857142857142</v>
      </c>
      <c r="P56" s="7">
        <v>3.4285714285714284</v>
      </c>
      <c r="Q56" s="7">
        <v>0.2857142857142857</v>
      </c>
      <c r="R56" s="7">
        <v>0</v>
      </c>
      <c r="S56" s="8">
        <f t="shared" si="1"/>
        <v>39.714285714285715</v>
      </c>
    </row>
    <row r="57" spans="1:19" ht="51">
      <c r="A57" s="4" t="s">
        <v>368</v>
      </c>
      <c r="B57" s="4" t="s">
        <v>369</v>
      </c>
      <c r="C57" s="4"/>
      <c r="D57" s="4" t="s">
        <v>370</v>
      </c>
      <c r="E57" s="4" t="s">
        <v>197</v>
      </c>
      <c r="F57" s="5">
        <v>44329.38385416667</v>
      </c>
      <c r="G57" s="6">
        <v>300000</v>
      </c>
      <c r="H57" s="6">
        <v>300000</v>
      </c>
      <c r="I57" s="4" t="s">
        <v>32</v>
      </c>
      <c r="J57" s="7">
        <v>0</v>
      </c>
      <c r="K57" s="7">
        <v>7</v>
      </c>
      <c r="L57" s="7">
        <v>10.571428571428571</v>
      </c>
      <c r="M57" s="7">
        <v>7.285714285714286</v>
      </c>
      <c r="N57" s="7">
        <v>6.714285714285714</v>
      </c>
      <c r="O57" s="7">
        <v>2.4285714285714284</v>
      </c>
      <c r="P57" s="7">
        <v>3.857142857142857</v>
      </c>
      <c r="Q57" s="7">
        <v>0.2857142857142857</v>
      </c>
      <c r="R57" s="7">
        <v>0</v>
      </c>
      <c r="S57" s="8">
        <f t="shared" si="1"/>
        <v>38.14285714285714</v>
      </c>
    </row>
    <row r="58" spans="1:19" ht="25.5">
      <c r="A58" s="4" t="s">
        <v>276</v>
      </c>
      <c r="B58" s="4" t="s">
        <v>277</v>
      </c>
      <c r="C58" s="4"/>
      <c r="D58" s="4" t="s">
        <v>278</v>
      </c>
      <c r="E58" s="4" t="s">
        <v>197</v>
      </c>
      <c r="F58" s="5">
        <v>44326.66168981481</v>
      </c>
      <c r="G58" s="6">
        <v>60000</v>
      </c>
      <c r="H58" s="6">
        <v>60000</v>
      </c>
      <c r="I58" s="4" t="s">
        <v>32</v>
      </c>
      <c r="J58" s="7">
        <v>0</v>
      </c>
      <c r="K58" s="7">
        <v>7.285714285714286</v>
      </c>
      <c r="L58" s="7">
        <v>9</v>
      </c>
      <c r="M58" s="7">
        <v>7.285714285714286</v>
      </c>
      <c r="N58" s="7">
        <v>7.142857142857143</v>
      </c>
      <c r="O58" s="7">
        <v>3.2857142857142856</v>
      </c>
      <c r="P58" s="7">
        <v>3.857142857142857</v>
      </c>
      <c r="Q58" s="7">
        <v>0</v>
      </c>
      <c r="R58" s="7">
        <v>0</v>
      </c>
      <c r="S58" s="8">
        <f t="shared" si="1"/>
        <v>37.857142857142854</v>
      </c>
    </row>
    <row r="59" spans="1:19" ht="25.5">
      <c r="A59" s="4" t="s">
        <v>356</v>
      </c>
      <c r="B59" s="4" t="s">
        <v>357</v>
      </c>
      <c r="C59" s="4"/>
      <c r="D59" s="4" t="s">
        <v>31</v>
      </c>
      <c r="E59" s="4" t="s">
        <v>197</v>
      </c>
      <c r="F59" s="5">
        <v>44329.504537037035</v>
      </c>
      <c r="G59" s="6">
        <v>219000</v>
      </c>
      <c r="H59" s="6">
        <v>219000</v>
      </c>
      <c r="I59" s="4" t="s">
        <v>32</v>
      </c>
      <c r="J59" s="7">
        <v>0</v>
      </c>
      <c r="K59" s="7">
        <v>7.714285714285714</v>
      </c>
      <c r="L59" s="7">
        <v>9.285714285714286</v>
      </c>
      <c r="M59" s="7">
        <v>7</v>
      </c>
      <c r="N59" s="7">
        <v>6.428571428571429</v>
      </c>
      <c r="O59" s="7">
        <v>3.142857142857143</v>
      </c>
      <c r="P59" s="7">
        <v>3.857142857142857</v>
      </c>
      <c r="Q59" s="7">
        <v>0</v>
      </c>
      <c r="R59" s="7">
        <v>0</v>
      </c>
      <c r="S59" s="8">
        <f t="shared" si="1"/>
        <v>37.42857142857143</v>
      </c>
    </row>
    <row r="60" spans="1:19" ht="25.5">
      <c r="A60" s="4" t="s">
        <v>322</v>
      </c>
      <c r="B60" s="4" t="s">
        <v>323</v>
      </c>
      <c r="C60" s="4" t="s">
        <v>324</v>
      </c>
      <c r="D60" s="4" t="s">
        <v>31</v>
      </c>
      <c r="E60" s="4" t="s">
        <v>19</v>
      </c>
      <c r="F60" s="5">
        <v>44328.635358796295</v>
      </c>
      <c r="G60" s="6">
        <v>54600</v>
      </c>
      <c r="H60" s="6">
        <v>54600</v>
      </c>
      <c r="I60" s="4" t="s">
        <v>32</v>
      </c>
      <c r="J60" s="7">
        <v>0</v>
      </c>
      <c r="K60" s="7">
        <v>8.142857142857142</v>
      </c>
      <c r="L60" s="7">
        <v>10.285714285714286</v>
      </c>
      <c r="M60" s="7">
        <v>6.428571428571429</v>
      </c>
      <c r="N60" s="7">
        <v>6</v>
      </c>
      <c r="O60" s="7">
        <v>2.5714285714285716</v>
      </c>
      <c r="P60" s="7">
        <v>3.857142857142857</v>
      </c>
      <c r="Q60" s="7">
        <v>0</v>
      </c>
      <c r="R60" s="7">
        <v>0</v>
      </c>
      <c r="S60" s="8">
        <f t="shared" si="1"/>
        <v>37.285714285714285</v>
      </c>
    </row>
    <row r="61" spans="1:19" ht="25.5">
      <c r="A61" s="4" t="s">
        <v>285</v>
      </c>
      <c r="B61" s="4" t="s">
        <v>286</v>
      </c>
      <c r="C61" s="4" t="s">
        <v>287</v>
      </c>
      <c r="D61" s="4" t="s">
        <v>65</v>
      </c>
      <c r="E61" s="4" t="s">
        <v>19</v>
      </c>
      <c r="F61" s="5">
        <v>44328.965578703705</v>
      </c>
      <c r="G61" s="6">
        <v>85000</v>
      </c>
      <c r="H61" s="6">
        <v>85000</v>
      </c>
      <c r="I61" s="4" t="s">
        <v>32</v>
      </c>
      <c r="J61" s="7">
        <v>0</v>
      </c>
      <c r="K61" s="7">
        <v>7.142857142857143</v>
      </c>
      <c r="L61" s="7">
        <v>5.428571428571429</v>
      </c>
      <c r="M61" s="7">
        <v>5.714285714285714</v>
      </c>
      <c r="N61" s="7">
        <v>6</v>
      </c>
      <c r="O61" s="7">
        <v>6.428571428571429</v>
      </c>
      <c r="P61" s="7">
        <v>3.4285714285714284</v>
      </c>
      <c r="Q61" s="7">
        <v>0.2857142857142857</v>
      </c>
      <c r="R61" s="7">
        <v>0</v>
      </c>
      <c r="S61" s="8">
        <f t="shared" si="1"/>
        <v>34.42857142857143</v>
      </c>
    </row>
    <row r="62" spans="1:19" ht="51">
      <c r="A62" s="4" t="s">
        <v>299</v>
      </c>
      <c r="B62" s="4" t="s">
        <v>300</v>
      </c>
      <c r="C62" s="4" t="s">
        <v>301</v>
      </c>
      <c r="D62" s="4" t="s">
        <v>69</v>
      </c>
      <c r="E62" s="4" t="s">
        <v>201</v>
      </c>
      <c r="F62" s="5">
        <v>44328.52636574074</v>
      </c>
      <c r="G62" s="6">
        <v>110000</v>
      </c>
      <c r="H62" s="6">
        <v>110000</v>
      </c>
      <c r="I62" s="4" t="s">
        <v>32</v>
      </c>
      <c r="J62" s="7">
        <v>0</v>
      </c>
      <c r="K62" s="7">
        <v>6.714285714285714</v>
      </c>
      <c r="L62" s="7">
        <v>7.285714285714286</v>
      </c>
      <c r="M62" s="7">
        <v>5.857142857142857</v>
      </c>
      <c r="N62" s="7">
        <v>5</v>
      </c>
      <c r="O62" s="7">
        <v>4.857142857142857</v>
      </c>
      <c r="P62" s="7">
        <v>3.4285714285714284</v>
      </c>
      <c r="Q62" s="7">
        <v>0.2857142857142857</v>
      </c>
      <c r="R62" s="7">
        <v>0</v>
      </c>
      <c r="S62" s="8">
        <f t="shared" si="1"/>
        <v>33.42857142857143</v>
      </c>
    </row>
    <row r="63" spans="1:19" ht="25.5">
      <c r="A63" s="4" t="s">
        <v>358</v>
      </c>
      <c r="B63" s="4" t="s">
        <v>359</v>
      </c>
      <c r="C63" s="4"/>
      <c r="D63" s="4" t="s">
        <v>313</v>
      </c>
      <c r="E63" s="4" t="s">
        <v>197</v>
      </c>
      <c r="F63" s="5">
        <v>44328.69268518518</v>
      </c>
      <c r="G63" s="6">
        <v>155277</v>
      </c>
      <c r="H63" s="6">
        <v>155277</v>
      </c>
      <c r="I63" s="4" t="s">
        <v>32</v>
      </c>
      <c r="J63" s="7">
        <v>0</v>
      </c>
      <c r="K63" s="7">
        <v>6.857142857142857</v>
      </c>
      <c r="L63" s="7">
        <v>7.285714285714286</v>
      </c>
      <c r="M63" s="7">
        <v>7.714285714285714</v>
      </c>
      <c r="N63" s="7">
        <v>6</v>
      </c>
      <c r="O63" s="7">
        <v>1.7142857142857142</v>
      </c>
      <c r="P63" s="7">
        <v>3.4285714285714284</v>
      </c>
      <c r="Q63" s="7">
        <v>0.2857142857142857</v>
      </c>
      <c r="R63" s="7">
        <v>0</v>
      </c>
      <c r="S63" s="8">
        <f t="shared" si="1"/>
        <v>33.285714285714285</v>
      </c>
    </row>
    <row r="64" spans="1:19" ht="25.5">
      <c r="A64" s="4" t="s">
        <v>363</v>
      </c>
      <c r="B64" s="4" t="s">
        <v>364</v>
      </c>
      <c r="C64" s="4"/>
      <c r="D64" s="4" t="s">
        <v>27</v>
      </c>
      <c r="E64" s="4" t="s">
        <v>197</v>
      </c>
      <c r="F64" s="5">
        <v>44328.917662037034</v>
      </c>
      <c r="G64" s="6">
        <v>228279</v>
      </c>
      <c r="H64" s="6">
        <v>228279</v>
      </c>
      <c r="I64" s="4" t="s">
        <v>32</v>
      </c>
      <c r="J64" s="7">
        <v>0</v>
      </c>
      <c r="K64" s="7">
        <v>6.428571428571429</v>
      </c>
      <c r="L64" s="7">
        <v>5.142857142857143</v>
      </c>
      <c r="M64" s="7">
        <v>7.285714285714286</v>
      </c>
      <c r="N64" s="7">
        <v>6</v>
      </c>
      <c r="O64" s="7">
        <v>2.142857142857143</v>
      </c>
      <c r="P64" s="7">
        <v>3</v>
      </c>
      <c r="Q64" s="7">
        <v>0.2857142857142857</v>
      </c>
      <c r="R64" s="7">
        <v>0</v>
      </c>
      <c r="S64" s="8">
        <f t="shared" si="1"/>
        <v>30.285714285714285</v>
      </c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37">
      <selection activeCell="A1" sqref="A1:I1"/>
    </sheetView>
  </sheetViews>
  <sheetFormatPr defaultColWidth="9.140625" defaultRowHeight="12.75"/>
  <cols>
    <col min="1" max="1" width="22.28125" style="30" customWidth="1"/>
    <col min="2" max="2" width="23.421875" style="30" customWidth="1"/>
    <col min="3" max="3" width="15.57421875" style="30" customWidth="1"/>
    <col min="4" max="4" width="15.7109375" style="30" customWidth="1"/>
    <col min="5" max="5" width="19.8515625" style="30" customWidth="1"/>
    <col min="6" max="6" width="12.421875" style="30" customWidth="1"/>
    <col min="7" max="8" width="15.57421875" style="30" customWidth="1"/>
    <col min="9" max="10" width="11.7109375" style="30" customWidth="1"/>
    <col min="11" max="11" width="12.140625" style="30" customWidth="1"/>
    <col min="12" max="12" width="13.00390625" style="30" customWidth="1"/>
    <col min="13" max="13" width="16.140625" style="30" customWidth="1"/>
    <col min="14" max="15" width="11.7109375" style="30" customWidth="1"/>
    <col min="16" max="16" width="12.28125" style="30" customWidth="1"/>
    <col min="17" max="16384" width="9.140625" style="30" customWidth="1"/>
  </cols>
  <sheetData>
    <row r="1" spans="1:16" ht="79.5" customHeight="1">
      <c r="A1" s="43" t="s">
        <v>897</v>
      </c>
      <c r="B1" s="44"/>
      <c r="C1" s="44"/>
      <c r="D1" s="44"/>
      <c r="E1" s="44"/>
      <c r="F1" s="44"/>
      <c r="G1" s="44"/>
      <c r="H1" s="44"/>
      <c r="I1" s="44"/>
      <c r="J1" s="28" t="s">
        <v>375</v>
      </c>
      <c r="K1" s="28" t="s">
        <v>376</v>
      </c>
      <c r="L1" s="28" t="s">
        <v>377</v>
      </c>
      <c r="M1" s="28" t="s">
        <v>378</v>
      </c>
      <c r="N1" s="28" t="s">
        <v>379</v>
      </c>
      <c r="O1" s="28" t="s">
        <v>380</v>
      </c>
      <c r="P1" s="29" t="s">
        <v>887</v>
      </c>
    </row>
    <row r="2" spans="1:16" ht="39.75" customHeight="1">
      <c r="A2" s="28" t="s">
        <v>3</v>
      </c>
      <c r="B2" s="28" t="s">
        <v>896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28" t="s">
        <v>11</v>
      </c>
      <c r="L2" s="28" t="s">
        <v>11</v>
      </c>
      <c r="M2" s="28" t="s">
        <v>11</v>
      </c>
      <c r="N2" s="28" t="s">
        <v>11</v>
      </c>
      <c r="O2" s="28" t="s">
        <v>11</v>
      </c>
      <c r="P2" s="29" t="s">
        <v>888</v>
      </c>
    </row>
    <row r="3" spans="1:16" ht="51">
      <c r="A3" s="31" t="s">
        <v>388</v>
      </c>
      <c r="B3" s="31" t="s">
        <v>389</v>
      </c>
      <c r="C3" s="31" t="s">
        <v>390</v>
      </c>
      <c r="D3" s="31" t="s">
        <v>391</v>
      </c>
      <c r="E3" s="31" t="s">
        <v>309</v>
      </c>
      <c r="F3" s="32">
        <v>44319.48915509259</v>
      </c>
      <c r="G3" s="33">
        <v>4000000</v>
      </c>
      <c r="H3" s="33">
        <v>3085714</v>
      </c>
      <c r="I3" s="34" t="s">
        <v>886</v>
      </c>
      <c r="J3" s="35">
        <v>9</v>
      </c>
      <c r="K3" s="35">
        <v>12.857142857142858</v>
      </c>
      <c r="L3" s="35">
        <v>9.857142857142858</v>
      </c>
      <c r="M3" s="35">
        <v>13.571428571428571</v>
      </c>
      <c r="N3" s="35">
        <v>23.714285714285715</v>
      </c>
      <c r="O3" s="35">
        <v>8.142857142857142</v>
      </c>
      <c r="P3" s="36">
        <f aca="true" t="shared" si="0" ref="P3:P47">J3+K3+L3+M3+N3+O3</f>
        <v>77.14285714285714</v>
      </c>
    </row>
    <row r="4" spans="1:16" ht="12.75">
      <c r="A4" s="31" t="s">
        <v>392</v>
      </c>
      <c r="B4" s="31" t="s">
        <v>231</v>
      </c>
      <c r="C4" s="31"/>
      <c r="D4" s="31" t="s">
        <v>27</v>
      </c>
      <c r="E4" s="31" t="s">
        <v>197</v>
      </c>
      <c r="F4" s="32">
        <v>44319.62758101852</v>
      </c>
      <c r="G4" s="33">
        <v>3988976</v>
      </c>
      <c r="H4" s="33">
        <v>2917651</v>
      </c>
      <c r="I4" s="34" t="s">
        <v>886</v>
      </c>
      <c r="J4" s="35">
        <v>9.285714285714286</v>
      </c>
      <c r="K4" s="35">
        <v>6.142857142857143</v>
      </c>
      <c r="L4" s="35">
        <v>9.571428571428571</v>
      </c>
      <c r="M4" s="35">
        <v>14.285714285714286</v>
      </c>
      <c r="N4" s="35">
        <v>25</v>
      </c>
      <c r="O4" s="35">
        <v>8.857142857142858</v>
      </c>
      <c r="P4" s="36">
        <f t="shared" si="0"/>
        <v>73.14285714285714</v>
      </c>
    </row>
    <row r="5" spans="1:16" ht="51">
      <c r="A5" s="31" t="s">
        <v>484</v>
      </c>
      <c r="B5" s="31" t="s">
        <v>485</v>
      </c>
      <c r="C5" s="31" t="s">
        <v>486</v>
      </c>
      <c r="D5" s="31" t="s">
        <v>477</v>
      </c>
      <c r="E5" s="31" t="s">
        <v>201</v>
      </c>
      <c r="F5" s="32">
        <v>44327.89759259259</v>
      </c>
      <c r="G5" s="33">
        <v>4000000</v>
      </c>
      <c r="H5" s="33">
        <v>2920000</v>
      </c>
      <c r="I5" s="34" t="s">
        <v>886</v>
      </c>
      <c r="J5" s="35">
        <v>7.714285714285714</v>
      </c>
      <c r="K5" s="35">
        <v>10.285714285714286</v>
      </c>
      <c r="L5" s="35">
        <v>7.571428571428571</v>
      </c>
      <c r="M5" s="35">
        <v>14.285714285714286</v>
      </c>
      <c r="N5" s="35">
        <v>23.857142857142858</v>
      </c>
      <c r="O5" s="35">
        <v>9.285714285714286</v>
      </c>
      <c r="P5" s="36">
        <f t="shared" si="0"/>
        <v>73</v>
      </c>
    </row>
    <row r="6" spans="1:16" ht="38.25">
      <c r="A6" s="31" t="s">
        <v>381</v>
      </c>
      <c r="B6" s="31" t="s">
        <v>382</v>
      </c>
      <c r="C6" s="31" t="s">
        <v>383</v>
      </c>
      <c r="D6" s="31" t="s">
        <v>84</v>
      </c>
      <c r="E6" s="31" t="s">
        <v>384</v>
      </c>
      <c r="F6" s="32">
        <v>44319.43252314815</v>
      </c>
      <c r="G6" s="33">
        <v>3793915</v>
      </c>
      <c r="H6" s="33">
        <v>2715359</v>
      </c>
      <c r="I6" s="34" t="s">
        <v>886</v>
      </c>
      <c r="J6" s="35">
        <v>9</v>
      </c>
      <c r="K6" s="35">
        <v>9.428571428571429</v>
      </c>
      <c r="L6" s="35">
        <v>9.571428571428571</v>
      </c>
      <c r="M6" s="35">
        <v>10.714285714285714</v>
      </c>
      <c r="N6" s="35">
        <v>25</v>
      </c>
      <c r="O6" s="35">
        <v>7.857142857142857</v>
      </c>
      <c r="P6" s="36">
        <f t="shared" si="0"/>
        <v>71.57142857142857</v>
      </c>
    </row>
    <row r="7" spans="1:16" ht="12.75">
      <c r="A7" s="31" t="s">
        <v>473</v>
      </c>
      <c r="B7" s="31" t="s">
        <v>474</v>
      </c>
      <c r="C7" s="31"/>
      <c r="D7" s="31" t="s">
        <v>50</v>
      </c>
      <c r="E7" s="31" t="s">
        <v>197</v>
      </c>
      <c r="F7" s="32">
        <v>44328.61252314815</v>
      </c>
      <c r="G7" s="33">
        <v>4000000</v>
      </c>
      <c r="H7" s="33">
        <v>2845714</v>
      </c>
      <c r="I7" s="34" t="s">
        <v>886</v>
      </c>
      <c r="J7" s="35">
        <v>12.285714285714286</v>
      </c>
      <c r="K7" s="35">
        <v>5.857142857142857</v>
      </c>
      <c r="L7" s="35">
        <v>9.571428571428571</v>
      </c>
      <c r="M7" s="35">
        <v>11.428571428571429</v>
      </c>
      <c r="N7" s="35">
        <v>25.142857142857142</v>
      </c>
      <c r="O7" s="35">
        <v>6.857142857142857</v>
      </c>
      <c r="P7" s="36">
        <f t="shared" si="0"/>
        <v>71.14285714285715</v>
      </c>
    </row>
    <row r="8" spans="1:16" ht="25.5">
      <c r="A8" s="31" t="s">
        <v>449</v>
      </c>
      <c r="B8" s="31" t="s">
        <v>450</v>
      </c>
      <c r="C8" s="31"/>
      <c r="D8" s="31" t="s">
        <v>451</v>
      </c>
      <c r="E8" s="31" t="s">
        <v>197</v>
      </c>
      <c r="F8" s="32">
        <v>44328.71365740741</v>
      </c>
      <c r="G8" s="33">
        <v>4000000</v>
      </c>
      <c r="H8" s="33">
        <v>2828571</v>
      </c>
      <c r="I8" s="34" t="s">
        <v>886</v>
      </c>
      <c r="J8" s="35">
        <v>8.142857142857142</v>
      </c>
      <c r="K8" s="35">
        <v>9</v>
      </c>
      <c r="L8" s="35">
        <v>7.857142857142857</v>
      </c>
      <c r="M8" s="35">
        <v>12.857142857142858</v>
      </c>
      <c r="N8" s="35">
        <v>25</v>
      </c>
      <c r="O8" s="35">
        <v>7.857142857142857</v>
      </c>
      <c r="P8" s="36">
        <f t="shared" si="0"/>
        <v>70.71428571428572</v>
      </c>
    </row>
    <row r="9" spans="1:16" ht="25.5">
      <c r="A9" s="31" t="s">
        <v>439</v>
      </c>
      <c r="B9" s="31" t="s">
        <v>440</v>
      </c>
      <c r="C9" s="31" t="s">
        <v>441</v>
      </c>
      <c r="D9" s="31" t="s">
        <v>313</v>
      </c>
      <c r="E9" s="31" t="s">
        <v>384</v>
      </c>
      <c r="F9" s="32">
        <v>44329.56962962963</v>
      </c>
      <c r="G9" s="33">
        <v>3090000</v>
      </c>
      <c r="H9" s="33">
        <v>2154171</v>
      </c>
      <c r="I9" s="34" t="s">
        <v>886</v>
      </c>
      <c r="J9" s="35">
        <v>11.571428571428571</v>
      </c>
      <c r="K9" s="35">
        <v>5.428571428571429</v>
      </c>
      <c r="L9" s="35">
        <v>8.285714285714286</v>
      </c>
      <c r="M9" s="35">
        <v>10.714285714285714</v>
      </c>
      <c r="N9" s="35">
        <v>25.142857142857142</v>
      </c>
      <c r="O9" s="35">
        <v>8.571428571428571</v>
      </c>
      <c r="P9" s="36">
        <f t="shared" si="0"/>
        <v>69.71428571428571</v>
      </c>
    </row>
    <row r="10" spans="1:16" ht="25.5">
      <c r="A10" s="31" t="s">
        <v>393</v>
      </c>
      <c r="B10" s="31" t="s">
        <v>394</v>
      </c>
      <c r="C10" s="31"/>
      <c r="D10" s="31" t="s">
        <v>395</v>
      </c>
      <c r="E10" s="31" t="s">
        <v>197</v>
      </c>
      <c r="F10" s="32">
        <v>44319.8440162037</v>
      </c>
      <c r="G10" s="33">
        <v>2150000</v>
      </c>
      <c r="H10" s="33">
        <v>1495786</v>
      </c>
      <c r="I10" s="34" t="s">
        <v>886</v>
      </c>
      <c r="J10" s="35">
        <v>12.285714285714286</v>
      </c>
      <c r="K10" s="35">
        <v>5.857142857142857</v>
      </c>
      <c r="L10" s="35">
        <v>9</v>
      </c>
      <c r="M10" s="35">
        <v>10.714285714285714</v>
      </c>
      <c r="N10" s="35">
        <v>23.142857142857142</v>
      </c>
      <c r="O10" s="35">
        <v>8.571428571428571</v>
      </c>
      <c r="P10" s="36">
        <f t="shared" si="0"/>
        <v>69.57142857142857</v>
      </c>
    </row>
    <row r="11" spans="1:16" ht="25.5">
      <c r="A11" s="31" t="s">
        <v>494</v>
      </c>
      <c r="B11" s="31" t="s">
        <v>495</v>
      </c>
      <c r="C11" s="31" t="s">
        <v>496</v>
      </c>
      <c r="D11" s="31" t="s">
        <v>97</v>
      </c>
      <c r="E11" s="31" t="s">
        <v>19</v>
      </c>
      <c r="F11" s="32">
        <v>44329.56890046296</v>
      </c>
      <c r="G11" s="33">
        <v>1700000</v>
      </c>
      <c r="H11" s="33">
        <v>1175429</v>
      </c>
      <c r="I11" s="34" t="s">
        <v>886</v>
      </c>
      <c r="J11" s="35">
        <v>9.714285714285714</v>
      </c>
      <c r="K11" s="35">
        <v>8.142857142857142</v>
      </c>
      <c r="L11" s="35">
        <v>7.714285714285714</v>
      </c>
      <c r="M11" s="35">
        <v>14.285714285714286</v>
      </c>
      <c r="N11" s="35">
        <v>21.142857142857142</v>
      </c>
      <c r="O11" s="35">
        <v>8.142857142857142</v>
      </c>
      <c r="P11" s="36">
        <f t="shared" si="0"/>
        <v>69.14285714285714</v>
      </c>
    </row>
    <row r="12" spans="1:16" ht="51">
      <c r="A12" s="31" t="s">
        <v>432</v>
      </c>
      <c r="B12" s="31" t="s">
        <v>433</v>
      </c>
      <c r="C12" s="31" t="s">
        <v>434</v>
      </c>
      <c r="D12" s="31" t="s">
        <v>113</v>
      </c>
      <c r="E12" s="31" t="s">
        <v>309</v>
      </c>
      <c r="F12" s="32">
        <v>44327.576273148145</v>
      </c>
      <c r="G12" s="33">
        <v>1824101</v>
      </c>
      <c r="H12" s="33">
        <v>1224754</v>
      </c>
      <c r="I12" s="34" t="s">
        <v>886</v>
      </c>
      <c r="J12" s="35">
        <v>6.428571428571429</v>
      </c>
      <c r="K12" s="35">
        <v>5.428571428571429</v>
      </c>
      <c r="L12" s="35">
        <v>11.571428571428571</v>
      </c>
      <c r="M12" s="35">
        <v>12.857142857142858</v>
      </c>
      <c r="N12" s="35">
        <v>23</v>
      </c>
      <c r="O12" s="35">
        <v>7.857142857142857</v>
      </c>
      <c r="P12" s="36">
        <f t="shared" si="0"/>
        <v>67.14285714285715</v>
      </c>
    </row>
    <row r="13" spans="1:16" ht="51">
      <c r="A13" s="31" t="s">
        <v>445</v>
      </c>
      <c r="B13" s="31" t="s">
        <v>446</v>
      </c>
      <c r="C13" s="31" t="s">
        <v>447</v>
      </c>
      <c r="D13" s="31" t="s">
        <v>448</v>
      </c>
      <c r="E13" s="31" t="s">
        <v>309</v>
      </c>
      <c r="F13" s="32">
        <v>44327.698599537034</v>
      </c>
      <c r="G13" s="33">
        <v>3200000</v>
      </c>
      <c r="H13" s="33">
        <v>2148571</v>
      </c>
      <c r="I13" s="34" t="s">
        <v>886</v>
      </c>
      <c r="J13" s="35">
        <v>10.142857142857142</v>
      </c>
      <c r="K13" s="35">
        <v>5.428571428571429</v>
      </c>
      <c r="L13" s="35">
        <v>8.571428571428571</v>
      </c>
      <c r="M13" s="35">
        <v>10</v>
      </c>
      <c r="N13" s="35">
        <v>25.142857142857142</v>
      </c>
      <c r="O13" s="35">
        <v>7.857142857142857</v>
      </c>
      <c r="P13" s="36">
        <f t="shared" si="0"/>
        <v>67.14285714285714</v>
      </c>
    </row>
    <row r="14" spans="1:16" ht="25.5">
      <c r="A14" s="31" t="s">
        <v>396</v>
      </c>
      <c r="B14" s="31" t="s">
        <v>244</v>
      </c>
      <c r="C14" s="31" t="s">
        <v>397</v>
      </c>
      <c r="D14" s="31" t="s">
        <v>23</v>
      </c>
      <c r="E14" s="31" t="s">
        <v>19</v>
      </c>
      <c r="F14" s="32">
        <v>44328.44724537037</v>
      </c>
      <c r="G14" s="33">
        <v>800000</v>
      </c>
      <c r="H14" s="33">
        <v>526857</v>
      </c>
      <c r="I14" s="34" t="s">
        <v>886</v>
      </c>
      <c r="J14" s="35">
        <v>6.571428571428571</v>
      </c>
      <c r="K14" s="35">
        <v>7.857142857142857</v>
      </c>
      <c r="L14" s="35">
        <v>7.714285714285714</v>
      </c>
      <c r="M14" s="35">
        <v>10</v>
      </c>
      <c r="N14" s="35">
        <v>25.142857142857142</v>
      </c>
      <c r="O14" s="35">
        <v>8.571428571428571</v>
      </c>
      <c r="P14" s="36">
        <f t="shared" si="0"/>
        <v>65.85714285714285</v>
      </c>
    </row>
    <row r="15" spans="1:16" ht="12.75">
      <c r="A15" s="31" t="s">
        <v>412</v>
      </c>
      <c r="B15" s="31" t="s">
        <v>217</v>
      </c>
      <c r="C15" s="31"/>
      <c r="D15" s="31" t="s">
        <v>218</v>
      </c>
      <c r="E15" s="31" t="s">
        <v>197</v>
      </c>
      <c r="F15" s="32">
        <v>44320.547789351855</v>
      </c>
      <c r="G15" s="33">
        <v>900000</v>
      </c>
      <c r="H15" s="33">
        <v>590143</v>
      </c>
      <c r="I15" s="34" t="s">
        <v>886</v>
      </c>
      <c r="J15" s="35">
        <v>11.142857142857142</v>
      </c>
      <c r="K15" s="35">
        <v>6.142857142857143</v>
      </c>
      <c r="L15" s="35">
        <v>8.571428571428571</v>
      </c>
      <c r="M15" s="35">
        <v>10.714285714285714</v>
      </c>
      <c r="N15" s="35">
        <v>23</v>
      </c>
      <c r="O15" s="35">
        <v>6</v>
      </c>
      <c r="P15" s="36">
        <f t="shared" si="0"/>
        <v>65.57142857142857</v>
      </c>
    </row>
    <row r="16" spans="1:16" ht="25.5">
      <c r="A16" s="31" t="s">
        <v>402</v>
      </c>
      <c r="B16" s="31" t="s">
        <v>403</v>
      </c>
      <c r="C16" s="31" t="s">
        <v>404</v>
      </c>
      <c r="D16" s="31" t="s">
        <v>105</v>
      </c>
      <c r="E16" s="31" t="s">
        <v>19</v>
      </c>
      <c r="F16" s="32">
        <v>44322.6046412037</v>
      </c>
      <c r="G16" s="33">
        <v>1000514</v>
      </c>
      <c r="H16" s="33">
        <v>654622</v>
      </c>
      <c r="I16" s="34" t="s">
        <v>886</v>
      </c>
      <c r="J16" s="35">
        <v>8.428571428571429</v>
      </c>
      <c r="K16" s="35">
        <v>7.142857142857143</v>
      </c>
      <c r="L16" s="35">
        <v>7.428571428571429</v>
      </c>
      <c r="M16" s="35">
        <v>10</v>
      </c>
      <c r="N16" s="35">
        <v>23.142857142857142</v>
      </c>
      <c r="O16" s="35">
        <v>9.285714285714286</v>
      </c>
      <c r="P16" s="36">
        <f t="shared" si="0"/>
        <v>65.42857142857143</v>
      </c>
    </row>
    <row r="17" spans="1:16" ht="25.5">
      <c r="A17" s="31" t="s">
        <v>487</v>
      </c>
      <c r="B17" s="31" t="s">
        <v>488</v>
      </c>
      <c r="C17" s="31" t="s">
        <v>489</v>
      </c>
      <c r="D17" s="31" t="s">
        <v>182</v>
      </c>
      <c r="E17" s="31" t="s">
        <v>19</v>
      </c>
      <c r="F17" s="32">
        <v>44329.47969907407</v>
      </c>
      <c r="G17" s="33">
        <v>3175624</v>
      </c>
      <c r="H17" s="33">
        <v>216658</v>
      </c>
      <c r="I17" s="34" t="s">
        <v>886</v>
      </c>
      <c r="J17" s="35">
        <v>12.142857142857142</v>
      </c>
      <c r="K17" s="35">
        <v>4</v>
      </c>
      <c r="L17" s="35">
        <v>9</v>
      </c>
      <c r="M17" s="35">
        <v>10</v>
      </c>
      <c r="N17" s="35">
        <v>21</v>
      </c>
      <c r="O17" s="35">
        <v>8.857142857142858</v>
      </c>
      <c r="P17" s="36">
        <f t="shared" si="0"/>
        <v>65</v>
      </c>
    </row>
    <row r="18" spans="1:16" ht="25.5">
      <c r="A18" s="37" t="s">
        <v>419</v>
      </c>
      <c r="B18" s="37" t="s">
        <v>60</v>
      </c>
      <c r="C18" s="37" t="s">
        <v>61</v>
      </c>
      <c r="D18" s="37" t="s">
        <v>18</v>
      </c>
      <c r="E18" s="37" t="s">
        <v>19</v>
      </c>
      <c r="F18" s="38">
        <v>44327.424421296295</v>
      </c>
      <c r="G18" s="39">
        <v>3800000</v>
      </c>
      <c r="H18" s="39">
        <v>3800000</v>
      </c>
      <c r="I18" s="40" t="s">
        <v>32</v>
      </c>
      <c r="J18" s="41">
        <v>7.428571428571429</v>
      </c>
      <c r="K18" s="41">
        <v>8.285714285714286</v>
      </c>
      <c r="L18" s="41">
        <v>8.857142857142858</v>
      </c>
      <c r="M18" s="41">
        <v>10</v>
      </c>
      <c r="N18" s="41">
        <v>24.285714285714285</v>
      </c>
      <c r="O18" s="41">
        <v>5.714285714285714</v>
      </c>
      <c r="P18" s="42">
        <f t="shared" si="0"/>
        <v>64.57142857142857</v>
      </c>
    </row>
    <row r="19" spans="1:16" ht="25.5">
      <c r="A19" s="37" t="s">
        <v>420</v>
      </c>
      <c r="B19" s="37" t="s">
        <v>421</v>
      </c>
      <c r="C19" s="37" t="s">
        <v>422</v>
      </c>
      <c r="D19" s="37" t="s">
        <v>129</v>
      </c>
      <c r="E19" s="37" t="s">
        <v>19</v>
      </c>
      <c r="F19" s="38">
        <v>44329.38018518518</v>
      </c>
      <c r="G19" s="39">
        <v>1263876</v>
      </c>
      <c r="H19" s="39">
        <v>1263876</v>
      </c>
      <c r="I19" s="40" t="s">
        <v>32</v>
      </c>
      <c r="J19" s="41">
        <v>6.142857142857143</v>
      </c>
      <c r="K19" s="41">
        <v>4</v>
      </c>
      <c r="L19" s="41">
        <v>8.428571428571429</v>
      </c>
      <c r="M19" s="41">
        <v>12.857142857142858</v>
      </c>
      <c r="N19" s="41">
        <v>25</v>
      </c>
      <c r="O19" s="41">
        <v>7.142857142857143</v>
      </c>
      <c r="P19" s="42">
        <f t="shared" si="0"/>
        <v>63.57142857142858</v>
      </c>
    </row>
    <row r="20" spans="1:16" ht="51">
      <c r="A20" s="37" t="s">
        <v>429</v>
      </c>
      <c r="B20" s="37" t="s">
        <v>204</v>
      </c>
      <c r="C20" s="37" t="s">
        <v>205</v>
      </c>
      <c r="D20" s="37" t="s">
        <v>27</v>
      </c>
      <c r="E20" s="37" t="s">
        <v>201</v>
      </c>
      <c r="F20" s="38">
        <v>44327.456145833334</v>
      </c>
      <c r="G20" s="39">
        <v>4000000</v>
      </c>
      <c r="H20" s="39">
        <v>4000000</v>
      </c>
      <c r="I20" s="40" t="s">
        <v>32</v>
      </c>
      <c r="J20" s="41">
        <v>9.428571428571429</v>
      </c>
      <c r="K20" s="41">
        <v>8.285714285714286</v>
      </c>
      <c r="L20" s="41">
        <v>5.714285714285714</v>
      </c>
      <c r="M20" s="41">
        <v>10</v>
      </c>
      <c r="N20" s="41">
        <v>22.285714285714285</v>
      </c>
      <c r="O20" s="41">
        <v>7.857142857142857</v>
      </c>
      <c r="P20" s="42">
        <f t="shared" si="0"/>
        <v>63.57142857142857</v>
      </c>
    </row>
    <row r="21" spans="1:16" ht="51">
      <c r="A21" s="37" t="s">
        <v>423</v>
      </c>
      <c r="B21" s="37" t="s">
        <v>424</v>
      </c>
      <c r="C21" s="37" t="s">
        <v>425</v>
      </c>
      <c r="D21" s="37" t="s">
        <v>101</v>
      </c>
      <c r="E21" s="37" t="s">
        <v>201</v>
      </c>
      <c r="F21" s="38">
        <v>44326.58185185185</v>
      </c>
      <c r="G21" s="39">
        <v>500000</v>
      </c>
      <c r="H21" s="39">
        <v>500000</v>
      </c>
      <c r="I21" s="40" t="s">
        <v>32</v>
      </c>
      <c r="J21" s="41">
        <v>7.714285714285714</v>
      </c>
      <c r="K21" s="41">
        <v>8.285714285714286</v>
      </c>
      <c r="L21" s="41">
        <v>6</v>
      </c>
      <c r="M21" s="41">
        <v>13.571428571428571</v>
      </c>
      <c r="N21" s="41">
        <v>22.857142857142858</v>
      </c>
      <c r="O21" s="41">
        <v>4.285714285714286</v>
      </c>
      <c r="P21" s="42">
        <f t="shared" si="0"/>
        <v>62.714285714285715</v>
      </c>
    </row>
    <row r="22" spans="1:16" ht="25.5">
      <c r="A22" s="37" t="s">
        <v>430</v>
      </c>
      <c r="B22" s="37" t="s">
        <v>431</v>
      </c>
      <c r="C22" s="37"/>
      <c r="D22" s="37" t="s">
        <v>109</v>
      </c>
      <c r="E22" s="37" t="s">
        <v>197</v>
      </c>
      <c r="F22" s="38">
        <v>44326.382731481484</v>
      </c>
      <c r="G22" s="39">
        <v>4000000</v>
      </c>
      <c r="H22" s="39">
        <v>4000000</v>
      </c>
      <c r="I22" s="40" t="s">
        <v>32</v>
      </c>
      <c r="J22" s="41">
        <v>9.857142857142858</v>
      </c>
      <c r="K22" s="41">
        <v>3</v>
      </c>
      <c r="L22" s="41">
        <v>9.285714285714286</v>
      </c>
      <c r="M22" s="41">
        <v>10</v>
      </c>
      <c r="N22" s="41">
        <v>25</v>
      </c>
      <c r="O22" s="41">
        <v>5.285714285714286</v>
      </c>
      <c r="P22" s="42">
        <f t="shared" si="0"/>
        <v>62.42857142857143</v>
      </c>
    </row>
    <row r="23" spans="1:16" ht="25.5">
      <c r="A23" s="37" t="s">
        <v>463</v>
      </c>
      <c r="B23" s="37" t="s">
        <v>464</v>
      </c>
      <c r="C23" s="37" t="s">
        <v>465</v>
      </c>
      <c r="D23" s="37" t="s">
        <v>97</v>
      </c>
      <c r="E23" s="37" t="s">
        <v>466</v>
      </c>
      <c r="F23" s="38">
        <v>44328.61423611111</v>
      </c>
      <c r="G23" s="39">
        <v>840000</v>
      </c>
      <c r="H23" s="39">
        <v>840000</v>
      </c>
      <c r="I23" s="40" t="s">
        <v>32</v>
      </c>
      <c r="J23" s="41">
        <v>9.571428571428571</v>
      </c>
      <c r="K23" s="41">
        <v>5.428571428571429</v>
      </c>
      <c r="L23" s="41">
        <v>8</v>
      </c>
      <c r="M23" s="41">
        <v>10</v>
      </c>
      <c r="N23" s="41">
        <v>23.142857142857142</v>
      </c>
      <c r="O23" s="41">
        <v>6.142857142857143</v>
      </c>
      <c r="P23" s="42">
        <f t="shared" si="0"/>
        <v>62.285714285714285</v>
      </c>
    </row>
    <row r="24" spans="1:16" ht="51">
      <c r="A24" s="37" t="s">
        <v>405</v>
      </c>
      <c r="B24" s="37" t="s">
        <v>406</v>
      </c>
      <c r="C24" s="37" t="s">
        <v>407</v>
      </c>
      <c r="D24" s="37" t="s">
        <v>408</v>
      </c>
      <c r="E24" s="37" t="s">
        <v>201</v>
      </c>
      <c r="F24" s="38">
        <v>44328.76836805556</v>
      </c>
      <c r="G24" s="39">
        <v>685000</v>
      </c>
      <c r="H24" s="39">
        <v>685000</v>
      </c>
      <c r="I24" s="40" t="s">
        <v>32</v>
      </c>
      <c r="J24" s="41">
        <v>6.714285714285714</v>
      </c>
      <c r="K24" s="41">
        <v>5.857142857142857</v>
      </c>
      <c r="L24" s="41">
        <v>8.428571428571429</v>
      </c>
      <c r="M24" s="41">
        <v>10</v>
      </c>
      <c r="N24" s="41">
        <v>23.142857142857142</v>
      </c>
      <c r="O24" s="41">
        <v>7.142857142857143</v>
      </c>
      <c r="P24" s="42">
        <f t="shared" si="0"/>
        <v>61.285714285714285</v>
      </c>
    </row>
    <row r="25" spans="1:16" ht="25.5">
      <c r="A25" s="37" t="s">
        <v>452</v>
      </c>
      <c r="B25" s="37" t="s">
        <v>75</v>
      </c>
      <c r="C25" s="37" t="s">
        <v>76</v>
      </c>
      <c r="D25" s="37" t="s">
        <v>23</v>
      </c>
      <c r="E25" s="37" t="s">
        <v>19</v>
      </c>
      <c r="F25" s="38">
        <v>44328.39158564815</v>
      </c>
      <c r="G25" s="39">
        <v>3658738</v>
      </c>
      <c r="H25" s="39">
        <v>3658738</v>
      </c>
      <c r="I25" s="40" t="s">
        <v>32</v>
      </c>
      <c r="J25" s="41">
        <v>5.714285714285714</v>
      </c>
      <c r="K25" s="41">
        <v>4.428571428571429</v>
      </c>
      <c r="L25" s="41">
        <v>9.428571428571429</v>
      </c>
      <c r="M25" s="41">
        <v>12.857142857142858</v>
      </c>
      <c r="N25" s="41">
        <v>21</v>
      </c>
      <c r="O25" s="41">
        <v>7.857142857142857</v>
      </c>
      <c r="P25" s="42">
        <f t="shared" si="0"/>
        <v>61.285714285714285</v>
      </c>
    </row>
    <row r="26" spans="1:16" ht="51">
      <c r="A26" s="37" t="s">
        <v>385</v>
      </c>
      <c r="B26" s="37" t="s">
        <v>386</v>
      </c>
      <c r="C26" s="37" t="s">
        <v>387</v>
      </c>
      <c r="D26" s="37" t="s">
        <v>113</v>
      </c>
      <c r="E26" s="37" t="s">
        <v>309</v>
      </c>
      <c r="F26" s="38">
        <v>44319.44431712963</v>
      </c>
      <c r="G26" s="39">
        <v>4000000</v>
      </c>
      <c r="H26" s="39">
        <v>4000000</v>
      </c>
      <c r="I26" s="40" t="s">
        <v>32</v>
      </c>
      <c r="J26" s="41">
        <v>8.714285714285714</v>
      </c>
      <c r="K26" s="41">
        <v>2.5714285714285716</v>
      </c>
      <c r="L26" s="41">
        <v>9.142857142857142</v>
      </c>
      <c r="M26" s="41">
        <v>10</v>
      </c>
      <c r="N26" s="41">
        <v>25</v>
      </c>
      <c r="O26" s="41">
        <v>5.714285714285714</v>
      </c>
      <c r="P26" s="42">
        <f t="shared" si="0"/>
        <v>61.142857142857146</v>
      </c>
    </row>
    <row r="27" spans="1:16" ht="25.5">
      <c r="A27" s="37" t="s">
        <v>416</v>
      </c>
      <c r="B27" s="37" t="s">
        <v>252</v>
      </c>
      <c r="C27" s="37" t="s">
        <v>253</v>
      </c>
      <c r="D27" s="37" t="s">
        <v>101</v>
      </c>
      <c r="E27" s="37" t="s">
        <v>19</v>
      </c>
      <c r="F27" s="38">
        <v>44327.36950231482</v>
      </c>
      <c r="G27" s="39">
        <v>4000000</v>
      </c>
      <c r="H27" s="39">
        <v>4000000</v>
      </c>
      <c r="I27" s="40" t="s">
        <v>32</v>
      </c>
      <c r="J27" s="41">
        <v>5.285714285714286</v>
      </c>
      <c r="K27" s="41">
        <v>4.714285714285714</v>
      </c>
      <c r="L27" s="41">
        <v>7.285714285714286</v>
      </c>
      <c r="M27" s="41">
        <v>10</v>
      </c>
      <c r="N27" s="41">
        <v>25.142857142857142</v>
      </c>
      <c r="O27" s="41">
        <v>8.571428571428571</v>
      </c>
      <c r="P27" s="42">
        <f t="shared" si="0"/>
        <v>61</v>
      </c>
    </row>
    <row r="28" spans="1:16" ht="38.25">
      <c r="A28" s="37" t="s">
        <v>490</v>
      </c>
      <c r="B28" s="37" t="s">
        <v>491</v>
      </c>
      <c r="C28" s="37" t="s">
        <v>492</v>
      </c>
      <c r="D28" s="37" t="s">
        <v>240</v>
      </c>
      <c r="E28" s="37" t="s">
        <v>493</v>
      </c>
      <c r="F28" s="38">
        <v>44329.46008101852</v>
      </c>
      <c r="G28" s="39">
        <v>920000</v>
      </c>
      <c r="H28" s="39">
        <v>920000</v>
      </c>
      <c r="I28" s="40" t="s">
        <v>32</v>
      </c>
      <c r="J28" s="41">
        <v>10</v>
      </c>
      <c r="K28" s="41">
        <v>1.5714285714285714</v>
      </c>
      <c r="L28" s="41">
        <v>9.142857142857142</v>
      </c>
      <c r="M28" s="41">
        <v>10</v>
      </c>
      <c r="N28" s="41">
        <v>20.285714285714285</v>
      </c>
      <c r="O28" s="41">
        <v>8.571428571428571</v>
      </c>
      <c r="P28" s="42">
        <f t="shared" si="0"/>
        <v>59.57142857142857</v>
      </c>
    </row>
    <row r="29" spans="1:16" ht="25.5">
      <c r="A29" s="37" t="s">
        <v>462</v>
      </c>
      <c r="B29" s="37" t="s">
        <v>266</v>
      </c>
      <c r="C29" s="37" t="s">
        <v>267</v>
      </c>
      <c r="D29" s="37" t="s">
        <v>121</v>
      </c>
      <c r="E29" s="37" t="s">
        <v>19</v>
      </c>
      <c r="F29" s="38">
        <v>44328.68003472222</v>
      </c>
      <c r="G29" s="39">
        <v>1493195</v>
      </c>
      <c r="H29" s="39">
        <v>1493195</v>
      </c>
      <c r="I29" s="40" t="s">
        <v>32</v>
      </c>
      <c r="J29" s="41">
        <v>6.857142857142857</v>
      </c>
      <c r="K29" s="41">
        <v>5.142857142857143</v>
      </c>
      <c r="L29" s="41">
        <v>9.428571428571429</v>
      </c>
      <c r="M29" s="41">
        <v>10</v>
      </c>
      <c r="N29" s="41">
        <v>19.142857142857142</v>
      </c>
      <c r="O29" s="41">
        <v>7.857142857142857</v>
      </c>
      <c r="P29" s="42">
        <f t="shared" si="0"/>
        <v>58.42857142857142</v>
      </c>
    </row>
    <row r="30" spans="1:16" ht="25.5">
      <c r="A30" s="37" t="s">
        <v>436</v>
      </c>
      <c r="B30" s="37" t="s">
        <v>437</v>
      </c>
      <c r="C30" s="37" t="s">
        <v>438</v>
      </c>
      <c r="D30" s="37" t="s">
        <v>18</v>
      </c>
      <c r="E30" s="37" t="s">
        <v>19</v>
      </c>
      <c r="F30" s="38">
        <v>44328.515752314815</v>
      </c>
      <c r="G30" s="39">
        <v>1825000</v>
      </c>
      <c r="H30" s="39">
        <v>1825000</v>
      </c>
      <c r="I30" s="40" t="s">
        <v>32</v>
      </c>
      <c r="J30" s="41">
        <v>9.428571428571429</v>
      </c>
      <c r="K30" s="41">
        <v>4</v>
      </c>
      <c r="L30" s="41">
        <v>8.142857142857142</v>
      </c>
      <c r="M30" s="41">
        <v>10</v>
      </c>
      <c r="N30" s="41">
        <v>23.142857142857142</v>
      </c>
      <c r="O30" s="41">
        <v>3.5714285714285716</v>
      </c>
      <c r="P30" s="42">
        <f t="shared" si="0"/>
        <v>58.28571428571428</v>
      </c>
    </row>
    <row r="31" spans="1:16" ht="51">
      <c r="A31" s="37" t="s">
        <v>435</v>
      </c>
      <c r="B31" s="37" t="s">
        <v>306</v>
      </c>
      <c r="C31" s="37" t="s">
        <v>307</v>
      </c>
      <c r="D31" s="37" t="s">
        <v>308</v>
      </c>
      <c r="E31" s="37" t="s">
        <v>309</v>
      </c>
      <c r="F31" s="38">
        <v>44325.92377314815</v>
      </c>
      <c r="G31" s="39">
        <v>3250835</v>
      </c>
      <c r="H31" s="39">
        <v>3250835</v>
      </c>
      <c r="I31" s="40" t="s">
        <v>32</v>
      </c>
      <c r="J31" s="41">
        <v>6.428571428571429</v>
      </c>
      <c r="K31" s="41">
        <v>5.428571428571429</v>
      </c>
      <c r="L31" s="41">
        <v>7.571428571428571</v>
      </c>
      <c r="M31" s="41">
        <v>10</v>
      </c>
      <c r="N31" s="41">
        <v>23</v>
      </c>
      <c r="O31" s="41">
        <v>5</v>
      </c>
      <c r="P31" s="42">
        <f t="shared" si="0"/>
        <v>57.42857142857143</v>
      </c>
    </row>
    <row r="32" spans="1:16" ht="51">
      <c r="A32" s="37" t="s">
        <v>426</v>
      </c>
      <c r="B32" s="37" t="s">
        <v>427</v>
      </c>
      <c r="C32" s="37" t="s">
        <v>428</v>
      </c>
      <c r="D32" s="37" t="s">
        <v>101</v>
      </c>
      <c r="E32" s="37" t="s">
        <v>201</v>
      </c>
      <c r="F32" s="38">
        <v>44323.26001157407</v>
      </c>
      <c r="G32" s="39">
        <v>625000</v>
      </c>
      <c r="H32" s="39">
        <v>625000</v>
      </c>
      <c r="I32" s="40" t="s">
        <v>32</v>
      </c>
      <c r="J32" s="41">
        <v>8.285714285714286</v>
      </c>
      <c r="K32" s="41">
        <v>11.857142857142858</v>
      </c>
      <c r="L32" s="41">
        <v>6</v>
      </c>
      <c r="M32" s="41">
        <v>10</v>
      </c>
      <c r="N32" s="41">
        <v>16.142857142857142</v>
      </c>
      <c r="O32" s="41">
        <v>5</v>
      </c>
      <c r="P32" s="42">
        <f t="shared" si="0"/>
        <v>57.28571428571429</v>
      </c>
    </row>
    <row r="33" spans="1:16" ht="51">
      <c r="A33" s="37" t="s">
        <v>467</v>
      </c>
      <c r="B33" s="37" t="s">
        <v>468</v>
      </c>
      <c r="C33" s="37" t="s">
        <v>469</v>
      </c>
      <c r="D33" s="37" t="s">
        <v>73</v>
      </c>
      <c r="E33" s="37" t="s">
        <v>201</v>
      </c>
      <c r="F33" s="38">
        <v>44328.72603009259</v>
      </c>
      <c r="G33" s="39">
        <v>2496451</v>
      </c>
      <c r="H33" s="39">
        <v>2496451</v>
      </c>
      <c r="I33" s="40" t="s">
        <v>32</v>
      </c>
      <c r="J33" s="41">
        <v>8</v>
      </c>
      <c r="K33" s="41">
        <v>5</v>
      </c>
      <c r="L33" s="41">
        <v>9.571428571428571</v>
      </c>
      <c r="M33" s="41">
        <v>10</v>
      </c>
      <c r="N33" s="41">
        <v>16.714285714285715</v>
      </c>
      <c r="O33" s="41">
        <v>7.857142857142857</v>
      </c>
      <c r="P33" s="42">
        <f t="shared" si="0"/>
        <v>57.14285714285714</v>
      </c>
    </row>
    <row r="34" spans="1:16" ht="25.5">
      <c r="A34" s="37" t="s">
        <v>480</v>
      </c>
      <c r="B34" s="37" t="s">
        <v>481</v>
      </c>
      <c r="C34" s="37" t="s">
        <v>482</v>
      </c>
      <c r="D34" s="37" t="s">
        <v>121</v>
      </c>
      <c r="E34" s="37" t="s">
        <v>19</v>
      </c>
      <c r="F34" s="38">
        <v>44327.51275462963</v>
      </c>
      <c r="G34" s="39">
        <v>1142816</v>
      </c>
      <c r="H34" s="39">
        <v>1142816</v>
      </c>
      <c r="I34" s="40" t="s">
        <v>32</v>
      </c>
      <c r="J34" s="41">
        <v>7.571428571428571</v>
      </c>
      <c r="K34" s="41">
        <v>7.714285714285714</v>
      </c>
      <c r="L34" s="41">
        <v>8.714285714285714</v>
      </c>
      <c r="M34" s="41">
        <v>10</v>
      </c>
      <c r="N34" s="41">
        <v>15</v>
      </c>
      <c r="O34" s="41">
        <v>7.857142857142857</v>
      </c>
      <c r="P34" s="42">
        <f t="shared" si="0"/>
        <v>56.857142857142854</v>
      </c>
    </row>
    <row r="35" spans="1:16" ht="12.75">
      <c r="A35" s="37" t="s">
        <v>417</v>
      </c>
      <c r="B35" s="37" t="s">
        <v>418</v>
      </c>
      <c r="C35" s="37"/>
      <c r="D35" s="37" t="s">
        <v>18</v>
      </c>
      <c r="E35" s="37" t="s">
        <v>197</v>
      </c>
      <c r="F35" s="38">
        <v>44327.63136574074</v>
      </c>
      <c r="G35" s="39">
        <v>3994252</v>
      </c>
      <c r="H35" s="39">
        <v>3994252</v>
      </c>
      <c r="I35" s="40" t="s">
        <v>32</v>
      </c>
      <c r="J35" s="41">
        <v>9</v>
      </c>
      <c r="K35" s="41">
        <v>1.8571428571428572</v>
      </c>
      <c r="L35" s="41">
        <v>9.285714285714286</v>
      </c>
      <c r="M35" s="41">
        <v>10</v>
      </c>
      <c r="N35" s="41">
        <v>23</v>
      </c>
      <c r="O35" s="41">
        <v>3.4285714285714284</v>
      </c>
      <c r="P35" s="42">
        <f t="shared" si="0"/>
        <v>56.57142857142858</v>
      </c>
    </row>
    <row r="36" spans="1:16" ht="25.5">
      <c r="A36" s="37" t="s">
        <v>453</v>
      </c>
      <c r="B36" s="37" t="s">
        <v>454</v>
      </c>
      <c r="C36" s="37" t="s">
        <v>455</v>
      </c>
      <c r="D36" s="37" t="s">
        <v>331</v>
      </c>
      <c r="E36" s="37" t="s">
        <v>19</v>
      </c>
      <c r="F36" s="38">
        <v>44328.64104166667</v>
      </c>
      <c r="G36" s="39">
        <v>4000000</v>
      </c>
      <c r="H36" s="39">
        <v>4000000</v>
      </c>
      <c r="I36" s="40" t="s">
        <v>32</v>
      </c>
      <c r="J36" s="41">
        <v>6.571428571428571</v>
      </c>
      <c r="K36" s="41">
        <v>7.571428571428571</v>
      </c>
      <c r="L36" s="41">
        <v>7.285714285714286</v>
      </c>
      <c r="M36" s="41">
        <v>10</v>
      </c>
      <c r="N36" s="41">
        <v>23.142857142857142</v>
      </c>
      <c r="O36" s="41">
        <v>0</v>
      </c>
      <c r="P36" s="42">
        <f t="shared" si="0"/>
        <v>54.57142857142857</v>
      </c>
    </row>
    <row r="37" spans="1:16" ht="12.75">
      <c r="A37" s="37" t="s">
        <v>478</v>
      </c>
      <c r="B37" s="37" t="s">
        <v>479</v>
      </c>
      <c r="C37" s="37"/>
      <c r="D37" s="37" t="s">
        <v>313</v>
      </c>
      <c r="E37" s="37" t="s">
        <v>197</v>
      </c>
      <c r="F37" s="38">
        <v>44329.5090162037</v>
      </c>
      <c r="G37" s="39">
        <v>1175686</v>
      </c>
      <c r="H37" s="39">
        <v>1175686</v>
      </c>
      <c r="I37" s="40" t="s">
        <v>32</v>
      </c>
      <c r="J37" s="41">
        <v>10.571428571428571</v>
      </c>
      <c r="K37" s="41">
        <v>2.142857142857143</v>
      </c>
      <c r="L37" s="41">
        <v>9.142857142857142</v>
      </c>
      <c r="M37" s="41">
        <v>10.714285714285714</v>
      </c>
      <c r="N37" s="41">
        <v>17.142857142857142</v>
      </c>
      <c r="O37" s="41">
        <v>4.285714285714286</v>
      </c>
      <c r="P37" s="42">
        <f t="shared" si="0"/>
        <v>53.99999999999999</v>
      </c>
    </row>
    <row r="38" spans="1:16" ht="51">
      <c r="A38" s="37" t="s">
        <v>497</v>
      </c>
      <c r="B38" s="37" t="s">
        <v>498</v>
      </c>
      <c r="C38" s="37" t="s">
        <v>499</v>
      </c>
      <c r="D38" s="37" t="s">
        <v>224</v>
      </c>
      <c r="E38" s="37" t="s">
        <v>201</v>
      </c>
      <c r="F38" s="38">
        <v>44329.462002314816</v>
      </c>
      <c r="G38" s="39">
        <v>500000</v>
      </c>
      <c r="H38" s="39">
        <v>500000</v>
      </c>
      <c r="I38" s="40" t="s">
        <v>32</v>
      </c>
      <c r="J38" s="41">
        <v>5.285714285714286</v>
      </c>
      <c r="K38" s="41">
        <v>2.5714285714285716</v>
      </c>
      <c r="L38" s="41">
        <v>7.571428571428571</v>
      </c>
      <c r="M38" s="41">
        <v>10</v>
      </c>
      <c r="N38" s="41">
        <v>23</v>
      </c>
      <c r="O38" s="41">
        <v>5.285714285714286</v>
      </c>
      <c r="P38" s="42">
        <f t="shared" si="0"/>
        <v>53.714285714285715</v>
      </c>
    </row>
    <row r="39" spans="1:16" ht="25.5">
      <c r="A39" s="37" t="s">
        <v>442</v>
      </c>
      <c r="B39" s="37" t="s">
        <v>443</v>
      </c>
      <c r="C39" s="37" t="s">
        <v>444</v>
      </c>
      <c r="D39" s="37" t="s">
        <v>97</v>
      </c>
      <c r="E39" s="37" t="s">
        <v>19</v>
      </c>
      <c r="F39" s="38">
        <v>44329.51537037037</v>
      </c>
      <c r="G39" s="39">
        <v>2575000</v>
      </c>
      <c r="H39" s="39">
        <v>2575000</v>
      </c>
      <c r="I39" s="40" t="s">
        <v>32</v>
      </c>
      <c r="J39" s="41">
        <v>6.285714285714286</v>
      </c>
      <c r="K39" s="41">
        <v>3.4285714285714284</v>
      </c>
      <c r="L39" s="41">
        <v>7.428571428571429</v>
      </c>
      <c r="M39" s="41">
        <v>10</v>
      </c>
      <c r="N39" s="41">
        <v>16.571428571428573</v>
      </c>
      <c r="O39" s="41">
        <v>8.142857142857142</v>
      </c>
      <c r="P39" s="42">
        <f t="shared" si="0"/>
        <v>51.85714285714286</v>
      </c>
    </row>
    <row r="40" spans="1:16" ht="25.5">
      <c r="A40" s="37" t="s">
        <v>483</v>
      </c>
      <c r="B40" s="37" t="s">
        <v>286</v>
      </c>
      <c r="C40" s="37" t="s">
        <v>287</v>
      </c>
      <c r="D40" s="37" t="s">
        <v>65</v>
      </c>
      <c r="E40" s="37" t="s">
        <v>19</v>
      </c>
      <c r="F40" s="38">
        <v>44328.93313657407</v>
      </c>
      <c r="G40" s="39">
        <v>730000</v>
      </c>
      <c r="H40" s="39">
        <v>730000</v>
      </c>
      <c r="I40" s="40" t="s">
        <v>32</v>
      </c>
      <c r="J40" s="41">
        <v>7.285714285714286</v>
      </c>
      <c r="K40" s="41">
        <v>2.857142857142857</v>
      </c>
      <c r="L40" s="41">
        <v>5.857142857142857</v>
      </c>
      <c r="M40" s="41">
        <v>10</v>
      </c>
      <c r="N40" s="41">
        <v>22.142857142857142</v>
      </c>
      <c r="O40" s="41">
        <v>1.4285714285714286</v>
      </c>
      <c r="P40" s="42">
        <f t="shared" si="0"/>
        <v>49.57142857142857</v>
      </c>
    </row>
    <row r="41" spans="1:16" ht="25.5">
      <c r="A41" s="37" t="s">
        <v>413</v>
      </c>
      <c r="B41" s="37" t="s">
        <v>414</v>
      </c>
      <c r="C41" s="37" t="s">
        <v>415</v>
      </c>
      <c r="D41" s="37" t="s">
        <v>113</v>
      </c>
      <c r="E41" s="37" t="s">
        <v>19</v>
      </c>
      <c r="F41" s="38">
        <v>44328.655127314814</v>
      </c>
      <c r="G41" s="39">
        <v>525000</v>
      </c>
      <c r="H41" s="39">
        <v>525000</v>
      </c>
      <c r="I41" s="40" t="s">
        <v>32</v>
      </c>
      <c r="J41" s="41">
        <v>8</v>
      </c>
      <c r="K41" s="41">
        <v>4</v>
      </c>
      <c r="L41" s="41">
        <v>6.714285714285714</v>
      </c>
      <c r="M41" s="41">
        <v>10</v>
      </c>
      <c r="N41" s="41">
        <v>15.714285714285714</v>
      </c>
      <c r="O41" s="41">
        <v>5</v>
      </c>
      <c r="P41" s="42">
        <f t="shared" si="0"/>
        <v>49.42857142857143</v>
      </c>
    </row>
    <row r="42" spans="1:16" ht="25.5">
      <c r="A42" s="37" t="s">
        <v>459</v>
      </c>
      <c r="B42" s="37" t="s">
        <v>460</v>
      </c>
      <c r="C42" s="37" t="s">
        <v>461</v>
      </c>
      <c r="D42" s="37" t="s">
        <v>182</v>
      </c>
      <c r="E42" s="37" t="s">
        <v>19</v>
      </c>
      <c r="F42" s="38">
        <v>44328.522569444445</v>
      </c>
      <c r="G42" s="39">
        <v>1375680</v>
      </c>
      <c r="H42" s="39">
        <v>1375680</v>
      </c>
      <c r="I42" s="40" t="s">
        <v>32</v>
      </c>
      <c r="J42" s="41">
        <v>7.714285714285714</v>
      </c>
      <c r="K42" s="41">
        <v>3.857142857142857</v>
      </c>
      <c r="L42" s="41">
        <v>6.285714285714286</v>
      </c>
      <c r="M42" s="41">
        <v>12.857142857142858</v>
      </c>
      <c r="N42" s="41">
        <v>16.571428571428573</v>
      </c>
      <c r="O42" s="41">
        <v>1.4285714285714286</v>
      </c>
      <c r="P42" s="42">
        <f t="shared" si="0"/>
        <v>48.71428571428572</v>
      </c>
    </row>
    <row r="43" spans="1:16" ht="38.25">
      <c r="A43" s="37" t="s">
        <v>475</v>
      </c>
      <c r="B43" s="37" t="s">
        <v>476</v>
      </c>
      <c r="C43" s="37"/>
      <c r="D43" s="37" t="s">
        <v>477</v>
      </c>
      <c r="E43" s="37" t="s">
        <v>197</v>
      </c>
      <c r="F43" s="38">
        <v>44329.54146990741</v>
      </c>
      <c r="G43" s="39">
        <v>800000</v>
      </c>
      <c r="H43" s="39">
        <v>800000</v>
      </c>
      <c r="I43" s="40" t="s">
        <v>32</v>
      </c>
      <c r="J43" s="41">
        <v>5.857142857142857</v>
      </c>
      <c r="K43" s="41">
        <v>1.8571428571428572</v>
      </c>
      <c r="L43" s="41">
        <v>8.142857142857142</v>
      </c>
      <c r="M43" s="41">
        <v>10</v>
      </c>
      <c r="N43" s="41">
        <v>13.571428571428571</v>
      </c>
      <c r="O43" s="41">
        <v>7.857142857142857</v>
      </c>
      <c r="P43" s="42">
        <f t="shared" si="0"/>
        <v>47.28571428571428</v>
      </c>
    </row>
    <row r="44" spans="1:16" ht="25.5">
      <c r="A44" s="37" t="s">
        <v>398</v>
      </c>
      <c r="B44" s="37" t="s">
        <v>399</v>
      </c>
      <c r="C44" s="37" t="s">
        <v>400</v>
      </c>
      <c r="D44" s="37" t="s">
        <v>401</v>
      </c>
      <c r="E44" s="37" t="s">
        <v>294</v>
      </c>
      <c r="F44" s="38">
        <v>44322.471597222226</v>
      </c>
      <c r="G44" s="39">
        <v>1900000</v>
      </c>
      <c r="H44" s="39">
        <v>1900000</v>
      </c>
      <c r="I44" s="40" t="s">
        <v>32</v>
      </c>
      <c r="J44" s="41">
        <v>7.857142857142857</v>
      </c>
      <c r="K44" s="41">
        <v>2.2857142857142856</v>
      </c>
      <c r="L44" s="41">
        <v>8.714285714285714</v>
      </c>
      <c r="M44" s="41">
        <v>10.714285714285714</v>
      </c>
      <c r="N44" s="41">
        <v>10.857142857142858</v>
      </c>
      <c r="O44" s="41">
        <v>6.714285714285714</v>
      </c>
      <c r="P44" s="42">
        <f t="shared" si="0"/>
        <v>47.142857142857146</v>
      </c>
    </row>
    <row r="45" spans="1:16" ht="25.5">
      <c r="A45" s="37" t="s">
        <v>409</v>
      </c>
      <c r="B45" s="37" t="s">
        <v>410</v>
      </c>
      <c r="C45" s="37" t="s">
        <v>411</v>
      </c>
      <c r="D45" s="37" t="s">
        <v>31</v>
      </c>
      <c r="E45" s="37" t="s">
        <v>19</v>
      </c>
      <c r="F45" s="38">
        <v>44329.32240740741</v>
      </c>
      <c r="G45" s="39">
        <v>1994740</v>
      </c>
      <c r="H45" s="39">
        <v>1994740</v>
      </c>
      <c r="I45" s="40" t="s">
        <v>32</v>
      </c>
      <c r="J45" s="41">
        <v>6.142857142857143</v>
      </c>
      <c r="K45" s="41">
        <v>3.142857142857143</v>
      </c>
      <c r="L45" s="41">
        <v>9</v>
      </c>
      <c r="M45" s="41">
        <v>11.428571428571429</v>
      </c>
      <c r="N45" s="41">
        <v>12.857142857142858</v>
      </c>
      <c r="O45" s="41">
        <v>4.285714285714286</v>
      </c>
      <c r="P45" s="42">
        <f t="shared" si="0"/>
        <v>46.857142857142854</v>
      </c>
    </row>
    <row r="46" spans="1:16" ht="25.5">
      <c r="A46" s="37" t="s">
        <v>470</v>
      </c>
      <c r="B46" s="37" t="s">
        <v>471</v>
      </c>
      <c r="C46" s="37" t="s">
        <v>472</v>
      </c>
      <c r="D46" s="37" t="s">
        <v>129</v>
      </c>
      <c r="E46" s="37" t="s">
        <v>19</v>
      </c>
      <c r="F46" s="38">
        <v>44328.81532407407</v>
      </c>
      <c r="G46" s="39">
        <v>630000</v>
      </c>
      <c r="H46" s="39">
        <v>630000</v>
      </c>
      <c r="I46" s="40" t="s">
        <v>32</v>
      </c>
      <c r="J46" s="41">
        <v>5.857142857142857</v>
      </c>
      <c r="K46" s="41">
        <v>2.857142857142857</v>
      </c>
      <c r="L46" s="41">
        <v>5.142857142857143</v>
      </c>
      <c r="M46" s="41">
        <v>10</v>
      </c>
      <c r="N46" s="41">
        <v>15.714285714285714</v>
      </c>
      <c r="O46" s="41">
        <v>5</v>
      </c>
      <c r="P46" s="42">
        <f t="shared" si="0"/>
        <v>44.57142857142857</v>
      </c>
    </row>
    <row r="47" spans="1:16" ht="51">
      <c r="A47" s="37" t="s">
        <v>456</v>
      </c>
      <c r="B47" s="37" t="s">
        <v>457</v>
      </c>
      <c r="C47" s="37" t="s">
        <v>458</v>
      </c>
      <c r="D47" s="37" t="s">
        <v>313</v>
      </c>
      <c r="E47" s="37" t="s">
        <v>309</v>
      </c>
      <c r="F47" s="38">
        <v>44328.99052083334</v>
      </c>
      <c r="G47" s="39">
        <v>888000</v>
      </c>
      <c r="H47" s="39">
        <v>888000</v>
      </c>
      <c r="I47" s="40" t="s">
        <v>32</v>
      </c>
      <c r="J47" s="41">
        <v>6.142857142857143</v>
      </c>
      <c r="K47" s="41">
        <v>1.4285714285714286</v>
      </c>
      <c r="L47" s="41">
        <v>7.428571428571429</v>
      </c>
      <c r="M47" s="41">
        <v>10</v>
      </c>
      <c r="N47" s="41">
        <v>15.857142857142858</v>
      </c>
      <c r="O47" s="41">
        <v>0.7142857142857143</v>
      </c>
      <c r="P47" s="42">
        <f t="shared" si="0"/>
        <v>41.57142857142858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19.7109375" style="0" customWidth="1"/>
    <col min="2" max="2" width="22.421875" style="0" customWidth="1"/>
    <col min="3" max="3" width="9.7109375" style="0" customWidth="1"/>
    <col min="4" max="4" width="15.7109375" style="0" customWidth="1"/>
    <col min="5" max="5" width="18.421875" style="0" customWidth="1"/>
    <col min="6" max="6" width="12.28125" style="0" customWidth="1"/>
    <col min="7" max="7" width="14.140625" style="0" customWidth="1"/>
    <col min="8" max="8" width="13.8515625" style="0" customWidth="1"/>
    <col min="9" max="9" width="11.140625" style="0" customWidth="1"/>
    <col min="10" max="10" width="13.57421875" style="0" customWidth="1"/>
    <col min="11" max="12" width="13.00390625" style="0" customWidth="1"/>
    <col min="13" max="13" width="11.7109375" style="0" customWidth="1"/>
    <col min="14" max="14" width="12.28125" style="0" customWidth="1"/>
  </cols>
  <sheetData>
    <row r="1" spans="1:14" ht="76.5">
      <c r="A1" s="21" t="s">
        <v>895</v>
      </c>
      <c r="B1" s="23"/>
      <c r="C1" s="23"/>
      <c r="D1" s="23"/>
      <c r="E1" s="23"/>
      <c r="F1" s="23"/>
      <c r="G1" s="23"/>
      <c r="H1" s="23"/>
      <c r="I1" s="23"/>
      <c r="J1" s="1" t="s">
        <v>12</v>
      </c>
      <c r="K1" s="1" t="s">
        <v>13</v>
      </c>
      <c r="L1" s="1" t="s">
        <v>500</v>
      </c>
      <c r="M1" s="1" t="s">
        <v>501</v>
      </c>
      <c r="N1" s="3" t="s">
        <v>887</v>
      </c>
    </row>
    <row r="2" spans="1:14" ht="38.25">
      <c r="A2" s="1" t="s">
        <v>3</v>
      </c>
      <c r="B2" s="1" t="s">
        <v>891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</v>
      </c>
      <c r="L2" s="1" t="s">
        <v>11</v>
      </c>
      <c r="M2" s="1" t="s">
        <v>11</v>
      </c>
      <c r="N2" s="3" t="s">
        <v>888</v>
      </c>
    </row>
    <row r="3" spans="1:14" ht="25.5">
      <c r="A3" s="10" t="s">
        <v>635</v>
      </c>
      <c r="B3" s="10" t="s">
        <v>636</v>
      </c>
      <c r="C3" s="10" t="s">
        <v>637</v>
      </c>
      <c r="D3" s="10" t="s">
        <v>182</v>
      </c>
      <c r="E3" s="10" t="s">
        <v>466</v>
      </c>
      <c r="F3" s="11">
        <v>44322.62724537037</v>
      </c>
      <c r="G3" s="12">
        <v>100000</v>
      </c>
      <c r="H3" s="12">
        <v>100000</v>
      </c>
      <c r="I3" s="16" t="s">
        <v>886</v>
      </c>
      <c r="J3" s="13">
        <v>15</v>
      </c>
      <c r="K3" s="13">
        <v>22.714285714285715</v>
      </c>
      <c r="L3" s="13">
        <v>26</v>
      </c>
      <c r="M3" s="13">
        <v>14.571428571428571</v>
      </c>
      <c r="N3" s="15">
        <f aca="true" t="shared" si="0" ref="N3:N35">J3+K3+L3+M3</f>
        <v>78.28571428571429</v>
      </c>
    </row>
    <row r="4" spans="1:14" ht="51">
      <c r="A4" s="10" t="s">
        <v>743</v>
      </c>
      <c r="B4" s="10" t="s">
        <v>744</v>
      </c>
      <c r="C4" s="10" t="s">
        <v>745</v>
      </c>
      <c r="D4" s="10" t="s">
        <v>308</v>
      </c>
      <c r="E4" s="10" t="s">
        <v>309</v>
      </c>
      <c r="F4" s="11">
        <v>44328.476122685184</v>
      </c>
      <c r="G4" s="12">
        <v>100000</v>
      </c>
      <c r="H4" s="12">
        <v>100000</v>
      </c>
      <c r="I4" s="16" t="s">
        <v>886</v>
      </c>
      <c r="J4" s="13">
        <v>15</v>
      </c>
      <c r="K4" s="13">
        <v>23</v>
      </c>
      <c r="L4" s="13">
        <v>25.714285714285715</v>
      </c>
      <c r="M4" s="13">
        <v>8.285714285714286</v>
      </c>
      <c r="N4" s="15">
        <f t="shared" si="0"/>
        <v>72</v>
      </c>
    </row>
    <row r="5" spans="1:14" ht="38.25">
      <c r="A5" s="10" t="s">
        <v>826</v>
      </c>
      <c r="B5" s="10" t="s">
        <v>827</v>
      </c>
      <c r="C5" s="10" t="s">
        <v>828</v>
      </c>
      <c r="D5" s="10" t="s">
        <v>84</v>
      </c>
      <c r="E5" s="10" t="s">
        <v>294</v>
      </c>
      <c r="F5" s="11">
        <v>44329.590046296296</v>
      </c>
      <c r="G5" s="12">
        <v>64000</v>
      </c>
      <c r="H5" s="12">
        <v>64000</v>
      </c>
      <c r="I5" s="16" t="s">
        <v>886</v>
      </c>
      <c r="J5" s="13">
        <v>12</v>
      </c>
      <c r="K5" s="13">
        <v>17.428571428571427</v>
      </c>
      <c r="L5" s="13">
        <v>27.428571428571427</v>
      </c>
      <c r="M5" s="13">
        <v>15</v>
      </c>
      <c r="N5" s="15">
        <f t="shared" si="0"/>
        <v>71.85714285714286</v>
      </c>
    </row>
    <row r="6" spans="1:14" ht="51">
      <c r="A6" s="10" t="s">
        <v>564</v>
      </c>
      <c r="B6" s="10" t="s">
        <v>565</v>
      </c>
      <c r="C6" s="10" t="s">
        <v>566</v>
      </c>
      <c r="D6" s="10" t="s">
        <v>46</v>
      </c>
      <c r="E6" s="10" t="s">
        <v>505</v>
      </c>
      <c r="F6" s="11">
        <v>44328.681759259256</v>
      </c>
      <c r="G6" s="12">
        <v>96700</v>
      </c>
      <c r="H6" s="12">
        <v>96700</v>
      </c>
      <c r="I6" s="16" t="s">
        <v>886</v>
      </c>
      <c r="J6" s="13">
        <v>15</v>
      </c>
      <c r="K6" s="13">
        <v>20.142857142857142</v>
      </c>
      <c r="L6" s="13">
        <v>18.571428571428573</v>
      </c>
      <c r="M6" s="13">
        <v>14.857142857142858</v>
      </c>
      <c r="N6" s="15">
        <f t="shared" si="0"/>
        <v>68.57142857142857</v>
      </c>
    </row>
    <row r="7" spans="1:14" ht="25.5">
      <c r="A7" s="10" t="s">
        <v>673</v>
      </c>
      <c r="B7" s="10" t="s">
        <v>674</v>
      </c>
      <c r="C7" s="10" t="s">
        <v>675</v>
      </c>
      <c r="D7" s="10" t="s">
        <v>676</v>
      </c>
      <c r="E7" s="10" t="s">
        <v>294</v>
      </c>
      <c r="F7" s="11">
        <v>44327.36446759259</v>
      </c>
      <c r="G7" s="12">
        <v>100000</v>
      </c>
      <c r="H7" s="12">
        <v>100000</v>
      </c>
      <c r="I7" s="16" t="s">
        <v>886</v>
      </c>
      <c r="J7" s="13">
        <v>15</v>
      </c>
      <c r="K7" s="13">
        <v>13.714285714285714</v>
      </c>
      <c r="L7" s="13">
        <v>27.857142857142858</v>
      </c>
      <c r="M7" s="13">
        <v>12</v>
      </c>
      <c r="N7" s="15">
        <f t="shared" si="0"/>
        <v>68.57142857142857</v>
      </c>
    </row>
    <row r="8" spans="1:14" ht="25.5">
      <c r="A8" s="10" t="s">
        <v>786</v>
      </c>
      <c r="B8" s="10" t="s">
        <v>787</v>
      </c>
      <c r="C8" s="10" t="s">
        <v>788</v>
      </c>
      <c r="D8" s="10" t="s">
        <v>313</v>
      </c>
      <c r="E8" s="10" t="s">
        <v>294</v>
      </c>
      <c r="F8" s="11">
        <v>44328.41668981482</v>
      </c>
      <c r="G8" s="12">
        <v>100000</v>
      </c>
      <c r="H8" s="12">
        <v>100000</v>
      </c>
      <c r="I8" s="16" t="s">
        <v>886</v>
      </c>
      <c r="J8" s="13">
        <v>12</v>
      </c>
      <c r="K8" s="13">
        <v>15.571428571428571</v>
      </c>
      <c r="L8" s="13">
        <v>27</v>
      </c>
      <c r="M8" s="13">
        <v>13.857142857142858</v>
      </c>
      <c r="N8" s="15">
        <f t="shared" si="0"/>
        <v>68.42857142857143</v>
      </c>
    </row>
    <row r="9" spans="1:14" ht="38.25">
      <c r="A9" s="10" t="s">
        <v>683</v>
      </c>
      <c r="B9" s="10" t="s">
        <v>684</v>
      </c>
      <c r="C9" s="10" t="s">
        <v>685</v>
      </c>
      <c r="D9" s="10" t="s">
        <v>54</v>
      </c>
      <c r="E9" s="10" t="s">
        <v>42</v>
      </c>
      <c r="F9" s="11">
        <v>44323.46299768519</v>
      </c>
      <c r="G9" s="12">
        <v>100000</v>
      </c>
      <c r="H9" s="12">
        <v>100000</v>
      </c>
      <c r="I9" s="16" t="s">
        <v>886</v>
      </c>
      <c r="J9" s="13">
        <v>15</v>
      </c>
      <c r="K9" s="13">
        <v>17.571428571428573</v>
      </c>
      <c r="L9" s="13">
        <v>20.714285714285715</v>
      </c>
      <c r="M9" s="13">
        <v>14.857142857142858</v>
      </c>
      <c r="N9" s="15">
        <f t="shared" si="0"/>
        <v>68.14285714285714</v>
      </c>
    </row>
    <row r="10" spans="1:14" ht="51">
      <c r="A10" s="10" t="s">
        <v>597</v>
      </c>
      <c r="B10" s="10" t="s">
        <v>598</v>
      </c>
      <c r="C10" s="10" t="s">
        <v>599</v>
      </c>
      <c r="D10" s="10" t="s">
        <v>600</v>
      </c>
      <c r="E10" s="10" t="s">
        <v>309</v>
      </c>
      <c r="F10" s="11">
        <v>44320.47959490741</v>
      </c>
      <c r="G10" s="12">
        <v>95000</v>
      </c>
      <c r="H10" s="12">
        <v>95000</v>
      </c>
      <c r="I10" s="16" t="s">
        <v>886</v>
      </c>
      <c r="J10" s="13">
        <v>15</v>
      </c>
      <c r="K10" s="13">
        <v>19.428571428571427</v>
      </c>
      <c r="L10" s="13">
        <v>22.142857142857142</v>
      </c>
      <c r="M10" s="13">
        <v>11.142857142857142</v>
      </c>
      <c r="N10" s="15">
        <f t="shared" si="0"/>
        <v>67.71428571428571</v>
      </c>
    </row>
    <row r="11" spans="1:14" ht="25.5">
      <c r="A11" s="10" t="s">
        <v>586</v>
      </c>
      <c r="B11" s="10" t="s">
        <v>587</v>
      </c>
      <c r="C11" s="10"/>
      <c r="D11" s="10" t="s">
        <v>121</v>
      </c>
      <c r="E11" s="10" t="s">
        <v>197</v>
      </c>
      <c r="F11" s="11">
        <v>44324.53454861111</v>
      </c>
      <c r="G11" s="12">
        <v>50000</v>
      </c>
      <c r="H11" s="12">
        <v>50000</v>
      </c>
      <c r="I11" s="16" t="s">
        <v>886</v>
      </c>
      <c r="J11" s="13">
        <v>15</v>
      </c>
      <c r="K11" s="13">
        <v>13.571428571428571</v>
      </c>
      <c r="L11" s="13">
        <v>25.285714285714285</v>
      </c>
      <c r="M11" s="13">
        <v>13.142857142857142</v>
      </c>
      <c r="N11" s="15">
        <f t="shared" si="0"/>
        <v>67</v>
      </c>
    </row>
    <row r="12" spans="1:14" ht="38.25">
      <c r="A12" s="10" t="s">
        <v>601</v>
      </c>
      <c r="B12" s="10" t="s">
        <v>602</v>
      </c>
      <c r="C12" s="10" t="s">
        <v>603</v>
      </c>
      <c r="D12" s="10" t="s">
        <v>97</v>
      </c>
      <c r="E12" s="10" t="s">
        <v>42</v>
      </c>
      <c r="F12" s="11">
        <v>44327.64202546296</v>
      </c>
      <c r="G12" s="12">
        <v>65000</v>
      </c>
      <c r="H12" s="12">
        <v>65000</v>
      </c>
      <c r="I12" s="16" t="s">
        <v>886</v>
      </c>
      <c r="J12" s="13">
        <v>15</v>
      </c>
      <c r="K12" s="13">
        <v>15</v>
      </c>
      <c r="L12" s="13">
        <v>27.142857142857142</v>
      </c>
      <c r="M12" s="13">
        <v>9.285714285714286</v>
      </c>
      <c r="N12" s="15">
        <f t="shared" si="0"/>
        <v>66.42857142857143</v>
      </c>
    </row>
    <row r="13" spans="1:14" ht="25.5">
      <c r="A13" s="10" t="s">
        <v>607</v>
      </c>
      <c r="B13" s="10" t="s">
        <v>608</v>
      </c>
      <c r="C13" s="10" t="s">
        <v>609</v>
      </c>
      <c r="D13" s="10" t="s">
        <v>331</v>
      </c>
      <c r="E13" s="10" t="s">
        <v>294</v>
      </c>
      <c r="F13" s="11">
        <v>44322.43994212963</v>
      </c>
      <c r="G13" s="12">
        <v>85000</v>
      </c>
      <c r="H13" s="12">
        <v>85000</v>
      </c>
      <c r="I13" s="16" t="s">
        <v>886</v>
      </c>
      <c r="J13" s="13">
        <v>14.571428571428571</v>
      </c>
      <c r="K13" s="13">
        <v>17.714285714285715</v>
      </c>
      <c r="L13" s="13">
        <v>23.428571428571427</v>
      </c>
      <c r="M13" s="13">
        <v>10</v>
      </c>
      <c r="N13" s="15">
        <f t="shared" si="0"/>
        <v>65.71428571428571</v>
      </c>
    </row>
    <row r="14" spans="1:14" ht="51">
      <c r="A14" s="10" t="s">
        <v>746</v>
      </c>
      <c r="B14" s="10" t="s">
        <v>747</v>
      </c>
      <c r="C14" s="10" t="s">
        <v>748</v>
      </c>
      <c r="D14" s="10" t="s">
        <v>313</v>
      </c>
      <c r="E14" s="10" t="s">
        <v>505</v>
      </c>
      <c r="F14" s="11">
        <v>44329.45539351852</v>
      </c>
      <c r="G14" s="12">
        <v>86000</v>
      </c>
      <c r="H14" s="12">
        <v>86000</v>
      </c>
      <c r="I14" s="16" t="s">
        <v>886</v>
      </c>
      <c r="J14" s="13">
        <v>12</v>
      </c>
      <c r="K14" s="13">
        <v>21.428571428571427</v>
      </c>
      <c r="L14" s="13">
        <v>21.714285714285715</v>
      </c>
      <c r="M14" s="13">
        <v>9.285714285714286</v>
      </c>
      <c r="N14" s="15">
        <f t="shared" si="0"/>
        <v>64.42857142857143</v>
      </c>
    </row>
    <row r="15" spans="1:14" ht="51">
      <c r="A15" s="10" t="s">
        <v>849</v>
      </c>
      <c r="B15" s="10" t="s">
        <v>850</v>
      </c>
      <c r="C15" s="10" t="s">
        <v>851</v>
      </c>
      <c r="D15" s="10" t="s">
        <v>852</v>
      </c>
      <c r="E15" s="10" t="s">
        <v>309</v>
      </c>
      <c r="F15" s="11">
        <v>44329.62008101852</v>
      </c>
      <c r="G15" s="12">
        <v>100000</v>
      </c>
      <c r="H15" s="12">
        <v>100000</v>
      </c>
      <c r="I15" s="16" t="s">
        <v>886</v>
      </c>
      <c r="J15" s="13">
        <v>15</v>
      </c>
      <c r="K15" s="13">
        <v>17.857142857142858</v>
      </c>
      <c r="L15" s="13">
        <v>16.428571428571427</v>
      </c>
      <c r="M15" s="13">
        <v>15</v>
      </c>
      <c r="N15" s="15">
        <f t="shared" si="0"/>
        <v>64.28571428571429</v>
      </c>
    </row>
    <row r="16" spans="1:14" ht="51">
      <c r="A16" s="10" t="s">
        <v>692</v>
      </c>
      <c r="B16" s="10" t="s">
        <v>693</v>
      </c>
      <c r="C16" s="10" t="s">
        <v>694</v>
      </c>
      <c r="D16" s="10" t="s">
        <v>695</v>
      </c>
      <c r="E16" s="10" t="s">
        <v>294</v>
      </c>
      <c r="F16" s="11">
        <v>44325.55631944445</v>
      </c>
      <c r="G16" s="12">
        <v>100000</v>
      </c>
      <c r="H16" s="12">
        <v>100000</v>
      </c>
      <c r="I16" s="16" t="s">
        <v>886</v>
      </c>
      <c r="J16" s="13">
        <v>15</v>
      </c>
      <c r="K16" s="13">
        <v>12.285714285714286</v>
      </c>
      <c r="L16" s="13">
        <v>28.571428571428573</v>
      </c>
      <c r="M16" s="13">
        <v>8.285714285714286</v>
      </c>
      <c r="N16" s="15">
        <f t="shared" si="0"/>
        <v>64.14285714285715</v>
      </c>
    </row>
    <row r="17" spans="1:14" ht="25.5">
      <c r="A17" s="10" t="s">
        <v>706</v>
      </c>
      <c r="B17" s="10" t="s">
        <v>707</v>
      </c>
      <c r="C17" s="10" t="s">
        <v>708</v>
      </c>
      <c r="D17" s="10" t="s">
        <v>101</v>
      </c>
      <c r="E17" s="10" t="s">
        <v>294</v>
      </c>
      <c r="F17" s="11">
        <v>44323.72986111111</v>
      </c>
      <c r="G17" s="12">
        <v>100000</v>
      </c>
      <c r="H17" s="12">
        <v>100000</v>
      </c>
      <c r="I17" s="16" t="s">
        <v>886</v>
      </c>
      <c r="J17" s="13">
        <v>15</v>
      </c>
      <c r="K17" s="13">
        <v>14.428571428571429</v>
      </c>
      <c r="L17" s="13">
        <v>25</v>
      </c>
      <c r="M17" s="13">
        <v>9.285714285714286</v>
      </c>
      <c r="N17" s="15">
        <f t="shared" si="0"/>
        <v>63.714285714285715</v>
      </c>
    </row>
    <row r="18" spans="1:14" ht="38.25">
      <c r="A18" s="10" t="s">
        <v>669</v>
      </c>
      <c r="B18" s="10" t="s">
        <v>670</v>
      </c>
      <c r="C18" s="10" t="s">
        <v>671</v>
      </c>
      <c r="D18" s="10" t="s">
        <v>672</v>
      </c>
      <c r="E18" s="10" t="s">
        <v>384</v>
      </c>
      <c r="F18" s="11">
        <v>44326.71939814815</v>
      </c>
      <c r="G18" s="12">
        <v>54000</v>
      </c>
      <c r="H18" s="12">
        <v>54000</v>
      </c>
      <c r="I18" s="16" t="s">
        <v>886</v>
      </c>
      <c r="J18" s="13">
        <v>15</v>
      </c>
      <c r="K18" s="13">
        <v>19.571428571428573</v>
      </c>
      <c r="L18" s="13">
        <v>19.571428571428573</v>
      </c>
      <c r="M18" s="13">
        <v>9.285714285714286</v>
      </c>
      <c r="N18" s="15">
        <f t="shared" si="0"/>
        <v>63.42857142857142</v>
      </c>
    </row>
    <row r="19" spans="1:15" ht="25.5">
      <c r="A19" s="17" t="s">
        <v>835</v>
      </c>
      <c r="B19" s="17" t="s">
        <v>836</v>
      </c>
      <c r="C19" s="17" t="s">
        <v>837</v>
      </c>
      <c r="D19" s="17" t="s">
        <v>313</v>
      </c>
      <c r="E19" s="17" t="s">
        <v>294</v>
      </c>
      <c r="F19" s="18">
        <v>44329.375497685185</v>
      </c>
      <c r="G19" s="19">
        <v>100000</v>
      </c>
      <c r="H19" s="19">
        <v>100000</v>
      </c>
      <c r="I19" s="25" t="s">
        <v>886</v>
      </c>
      <c r="J19" s="20">
        <v>15</v>
      </c>
      <c r="K19" s="20">
        <v>20.142857142857142</v>
      </c>
      <c r="L19" s="20">
        <v>13.142857142857142</v>
      </c>
      <c r="M19" s="20">
        <v>14.857142857142858</v>
      </c>
      <c r="N19" s="26">
        <f t="shared" si="0"/>
        <v>63.14285714285714</v>
      </c>
      <c r="O19" s="27"/>
    </row>
    <row r="20" spans="1:15" ht="25.5">
      <c r="A20" s="17" t="s">
        <v>534</v>
      </c>
      <c r="B20" s="17" t="s">
        <v>535</v>
      </c>
      <c r="C20" s="17" t="s">
        <v>536</v>
      </c>
      <c r="D20" s="17" t="s">
        <v>101</v>
      </c>
      <c r="E20" s="17" t="s">
        <v>294</v>
      </c>
      <c r="F20" s="18">
        <v>44319.59670138889</v>
      </c>
      <c r="G20" s="19">
        <v>80000</v>
      </c>
      <c r="H20" s="19">
        <v>80000</v>
      </c>
      <c r="I20" s="25" t="s">
        <v>886</v>
      </c>
      <c r="J20" s="20">
        <v>14.5</v>
      </c>
      <c r="K20" s="20">
        <v>16.67</v>
      </c>
      <c r="L20" s="20">
        <v>30.33</v>
      </c>
      <c r="M20" s="20">
        <v>0.83</v>
      </c>
      <c r="N20" s="26">
        <f t="shared" si="0"/>
        <v>62.33</v>
      </c>
      <c r="O20" s="27"/>
    </row>
    <row r="21" spans="1:14" ht="25.5">
      <c r="A21" s="10" t="s">
        <v>775</v>
      </c>
      <c r="B21" s="10" t="s">
        <v>776</v>
      </c>
      <c r="C21" s="10" t="s">
        <v>777</v>
      </c>
      <c r="D21" s="10" t="s">
        <v>778</v>
      </c>
      <c r="E21" s="10" t="s">
        <v>294</v>
      </c>
      <c r="F21" s="11">
        <v>44329.461226851854</v>
      </c>
      <c r="G21" s="12">
        <v>91310</v>
      </c>
      <c r="H21" s="12">
        <v>91310</v>
      </c>
      <c r="I21" s="16" t="s">
        <v>886</v>
      </c>
      <c r="J21" s="13">
        <v>14.571428571428571</v>
      </c>
      <c r="K21" s="13">
        <v>14</v>
      </c>
      <c r="L21" s="13">
        <v>26.428571428571427</v>
      </c>
      <c r="M21" s="13">
        <v>7</v>
      </c>
      <c r="N21" s="15">
        <f t="shared" si="0"/>
        <v>62</v>
      </c>
    </row>
    <row r="22" spans="1:14" ht="25.5">
      <c r="A22" s="10" t="s">
        <v>520</v>
      </c>
      <c r="B22" s="10" t="s">
        <v>521</v>
      </c>
      <c r="C22" s="10" t="s">
        <v>522</v>
      </c>
      <c r="D22" s="10" t="s">
        <v>113</v>
      </c>
      <c r="E22" s="10" t="s">
        <v>294</v>
      </c>
      <c r="F22" s="11">
        <v>44321.38232638889</v>
      </c>
      <c r="G22" s="12">
        <v>100000</v>
      </c>
      <c r="H22" s="12">
        <v>100000</v>
      </c>
      <c r="I22" s="16" t="s">
        <v>886</v>
      </c>
      <c r="J22" s="13">
        <v>14.571428571428571</v>
      </c>
      <c r="K22" s="13">
        <v>17.857142857142858</v>
      </c>
      <c r="L22" s="13">
        <v>20</v>
      </c>
      <c r="M22" s="13">
        <v>9.428571428571429</v>
      </c>
      <c r="N22" s="15">
        <f t="shared" si="0"/>
        <v>61.85714285714286</v>
      </c>
    </row>
    <row r="23" spans="1:14" ht="25.5">
      <c r="A23" s="10" t="s">
        <v>523</v>
      </c>
      <c r="B23" s="10" t="s">
        <v>206</v>
      </c>
      <c r="C23" s="10" t="s">
        <v>226</v>
      </c>
      <c r="D23" s="10" t="s">
        <v>27</v>
      </c>
      <c r="E23" s="10" t="s">
        <v>19</v>
      </c>
      <c r="F23" s="11">
        <v>44328.55087962963</v>
      </c>
      <c r="G23" s="12">
        <v>100000</v>
      </c>
      <c r="H23" s="12">
        <v>100000</v>
      </c>
      <c r="I23" s="16" t="s">
        <v>886</v>
      </c>
      <c r="J23" s="13">
        <v>14.142857142857142</v>
      </c>
      <c r="K23" s="13">
        <v>16.714285714285715</v>
      </c>
      <c r="L23" s="13">
        <v>16.428571428571427</v>
      </c>
      <c r="M23" s="13">
        <v>14.285714285714286</v>
      </c>
      <c r="N23" s="15">
        <f t="shared" si="0"/>
        <v>61.57142857142857</v>
      </c>
    </row>
    <row r="24" spans="1:14" ht="51">
      <c r="A24" s="10" t="s">
        <v>756</v>
      </c>
      <c r="B24" s="10" t="s">
        <v>757</v>
      </c>
      <c r="C24" s="10" t="s">
        <v>758</v>
      </c>
      <c r="D24" s="10" t="s">
        <v>759</v>
      </c>
      <c r="E24" s="10" t="s">
        <v>309</v>
      </c>
      <c r="F24" s="11">
        <v>44329.382152777776</v>
      </c>
      <c r="G24" s="12">
        <v>90000</v>
      </c>
      <c r="H24" s="12">
        <v>90000</v>
      </c>
      <c r="I24" s="16" t="s">
        <v>886</v>
      </c>
      <c r="J24" s="13">
        <v>15</v>
      </c>
      <c r="K24" s="13">
        <v>16.428571428571427</v>
      </c>
      <c r="L24" s="13">
        <v>29.285714285714285</v>
      </c>
      <c r="M24" s="13">
        <v>0.7142857142857143</v>
      </c>
      <c r="N24" s="15">
        <f t="shared" si="0"/>
        <v>61.42857142857142</v>
      </c>
    </row>
    <row r="25" spans="1:14" ht="25.5">
      <c r="A25" s="10" t="s">
        <v>543</v>
      </c>
      <c r="B25" s="10" t="s">
        <v>544</v>
      </c>
      <c r="C25" s="10" t="s">
        <v>545</v>
      </c>
      <c r="D25" s="10" t="s">
        <v>73</v>
      </c>
      <c r="E25" s="10" t="s">
        <v>294</v>
      </c>
      <c r="F25" s="11">
        <v>44319.53600694444</v>
      </c>
      <c r="G25" s="12">
        <v>95000</v>
      </c>
      <c r="H25" s="12">
        <v>95000</v>
      </c>
      <c r="I25" s="16" t="s">
        <v>886</v>
      </c>
      <c r="J25" s="13">
        <v>12.428571428571429</v>
      </c>
      <c r="K25" s="13">
        <v>17.571428571428573</v>
      </c>
      <c r="L25" s="13">
        <v>18.142857142857142</v>
      </c>
      <c r="M25" s="13">
        <v>13.142857142857142</v>
      </c>
      <c r="N25" s="15">
        <f t="shared" si="0"/>
        <v>61.28571428571428</v>
      </c>
    </row>
    <row r="26" spans="1:14" ht="25.5">
      <c r="A26" s="10" t="s">
        <v>726</v>
      </c>
      <c r="B26" s="10" t="s">
        <v>727</v>
      </c>
      <c r="C26" s="10" t="s">
        <v>728</v>
      </c>
      <c r="D26" s="10" t="s">
        <v>613</v>
      </c>
      <c r="E26" s="10" t="s">
        <v>466</v>
      </c>
      <c r="F26" s="11">
        <v>44326.49321759259</v>
      </c>
      <c r="G26" s="12">
        <v>69000</v>
      </c>
      <c r="H26" s="12">
        <v>69000</v>
      </c>
      <c r="I26" s="16" t="s">
        <v>886</v>
      </c>
      <c r="J26" s="13">
        <v>12.428571428571429</v>
      </c>
      <c r="K26" s="13">
        <v>17.142857142857142</v>
      </c>
      <c r="L26" s="13">
        <v>16.714285714285715</v>
      </c>
      <c r="M26" s="13">
        <v>14.857142857142858</v>
      </c>
      <c r="N26" s="15">
        <f t="shared" si="0"/>
        <v>61.14285714285714</v>
      </c>
    </row>
    <row r="27" spans="1:14" ht="38.25">
      <c r="A27" s="10" t="s">
        <v>540</v>
      </c>
      <c r="B27" s="10" t="s">
        <v>541</v>
      </c>
      <c r="C27" s="10"/>
      <c r="D27" s="10" t="s">
        <v>542</v>
      </c>
      <c r="E27" s="10" t="s">
        <v>197</v>
      </c>
      <c r="F27" s="11">
        <v>44328.708645833336</v>
      </c>
      <c r="G27" s="12">
        <v>70000</v>
      </c>
      <c r="H27" s="12">
        <v>70000</v>
      </c>
      <c r="I27" s="16" t="s">
        <v>886</v>
      </c>
      <c r="J27" s="13">
        <v>14.571428571428571</v>
      </c>
      <c r="K27" s="13">
        <v>11.428571428571429</v>
      </c>
      <c r="L27" s="13">
        <v>24.857142857142858</v>
      </c>
      <c r="M27" s="13">
        <v>10.142857142857142</v>
      </c>
      <c r="N27" s="15">
        <f t="shared" si="0"/>
        <v>61</v>
      </c>
    </row>
    <row r="28" spans="1:14" ht="25.5">
      <c r="A28" s="10" t="s">
        <v>823</v>
      </c>
      <c r="B28" s="10" t="s">
        <v>824</v>
      </c>
      <c r="C28" s="10" t="s">
        <v>825</v>
      </c>
      <c r="D28" s="10" t="s">
        <v>23</v>
      </c>
      <c r="E28" s="10" t="s">
        <v>294</v>
      </c>
      <c r="F28" s="11">
        <v>44328.579513888886</v>
      </c>
      <c r="G28" s="12">
        <v>100000</v>
      </c>
      <c r="H28" s="12">
        <v>100000</v>
      </c>
      <c r="I28" s="16" t="s">
        <v>886</v>
      </c>
      <c r="J28" s="13">
        <v>15</v>
      </c>
      <c r="K28" s="13">
        <v>13.857142857142858</v>
      </c>
      <c r="L28" s="13">
        <v>17.142857142857142</v>
      </c>
      <c r="M28" s="13">
        <v>15</v>
      </c>
      <c r="N28" s="15">
        <f t="shared" si="0"/>
        <v>61</v>
      </c>
    </row>
    <row r="29" spans="1:14" ht="25.5">
      <c r="A29" s="10" t="s">
        <v>753</v>
      </c>
      <c r="B29" s="10" t="s">
        <v>754</v>
      </c>
      <c r="C29" s="10" t="s">
        <v>755</v>
      </c>
      <c r="D29" s="10" t="s">
        <v>65</v>
      </c>
      <c r="E29" s="10" t="s">
        <v>294</v>
      </c>
      <c r="F29" s="11">
        <v>44328.689780092594</v>
      </c>
      <c r="G29" s="12">
        <v>90000</v>
      </c>
      <c r="H29" s="12">
        <v>90000</v>
      </c>
      <c r="I29" s="16" t="s">
        <v>886</v>
      </c>
      <c r="J29" s="13">
        <v>14.571428571428571</v>
      </c>
      <c r="K29" s="13">
        <v>14.571428571428571</v>
      </c>
      <c r="L29" s="13">
        <v>15.714285714285714</v>
      </c>
      <c r="M29" s="13">
        <v>16</v>
      </c>
      <c r="N29" s="15">
        <f t="shared" si="0"/>
        <v>60.857142857142854</v>
      </c>
    </row>
    <row r="30" spans="1:14" ht="25.5">
      <c r="A30" s="10" t="s">
        <v>722</v>
      </c>
      <c r="B30" s="10" t="s">
        <v>723</v>
      </c>
      <c r="C30" s="10" t="s">
        <v>724</v>
      </c>
      <c r="D30" s="10" t="s">
        <v>725</v>
      </c>
      <c r="E30" s="10" t="s">
        <v>294</v>
      </c>
      <c r="F30" s="11">
        <v>44328.43366898148</v>
      </c>
      <c r="G30" s="12">
        <v>100000</v>
      </c>
      <c r="H30" s="12">
        <v>100000</v>
      </c>
      <c r="I30" s="16" t="s">
        <v>886</v>
      </c>
      <c r="J30" s="13">
        <v>12</v>
      </c>
      <c r="K30" s="13">
        <v>16.857142857142858</v>
      </c>
      <c r="L30" s="13">
        <v>25.285714285714285</v>
      </c>
      <c r="M30" s="13">
        <v>6.571428571428571</v>
      </c>
      <c r="N30" s="15">
        <f t="shared" si="0"/>
        <v>60.71428571428571</v>
      </c>
    </row>
    <row r="31" spans="1:14" ht="25.5">
      <c r="A31" s="10" t="s">
        <v>810</v>
      </c>
      <c r="B31" s="10" t="s">
        <v>811</v>
      </c>
      <c r="C31" s="10" t="s">
        <v>812</v>
      </c>
      <c r="D31" s="10" t="s">
        <v>113</v>
      </c>
      <c r="E31" s="10" t="s">
        <v>19</v>
      </c>
      <c r="F31" s="11">
        <v>44328.45936342593</v>
      </c>
      <c r="G31" s="12">
        <v>50000</v>
      </c>
      <c r="H31" s="12">
        <v>50000</v>
      </c>
      <c r="I31" s="16" t="s">
        <v>886</v>
      </c>
      <c r="J31" s="13">
        <v>15</v>
      </c>
      <c r="K31" s="13">
        <v>18.714285714285715</v>
      </c>
      <c r="L31" s="13">
        <v>18.571428571428573</v>
      </c>
      <c r="M31" s="13">
        <v>8.285714285714286</v>
      </c>
      <c r="N31" s="15">
        <f t="shared" si="0"/>
        <v>60.57142857142858</v>
      </c>
    </row>
    <row r="32" spans="1:14" ht="25.5">
      <c r="A32" s="10" t="s">
        <v>712</v>
      </c>
      <c r="B32" s="10" t="s">
        <v>713</v>
      </c>
      <c r="C32" s="10" t="s">
        <v>714</v>
      </c>
      <c r="D32" s="10" t="s">
        <v>715</v>
      </c>
      <c r="E32" s="10" t="s">
        <v>294</v>
      </c>
      <c r="F32" s="11">
        <v>44328.78513888889</v>
      </c>
      <c r="G32" s="12">
        <v>100000</v>
      </c>
      <c r="H32" s="12">
        <v>100000</v>
      </c>
      <c r="I32" s="16" t="s">
        <v>886</v>
      </c>
      <c r="J32" s="13">
        <v>15</v>
      </c>
      <c r="K32" s="13">
        <v>15</v>
      </c>
      <c r="L32" s="13">
        <v>16.428571428571427</v>
      </c>
      <c r="M32" s="13">
        <v>13.857142857142858</v>
      </c>
      <c r="N32" s="15">
        <f t="shared" si="0"/>
        <v>60.28571428571429</v>
      </c>
    </row>
    <row r="33" spans="1:14" ht="38.25">
      <c r="A33" s="10" t="s">
        <v>794</v>
      </c>
      <c r="B33" s="10" t="s">
        <v>795</v>
      </c>
      <c r="C33" s="10" t="s">
        <v>796</v>
      </c>
      <c r="D33" s="10" t="s">
        <v>264</v>
      </c>
      <c r="E33" s="10" t="s">
        <v>42</v>
      </c>
      <c r="F33" s="11">
        <v>44328.54996527778</v>
      </c>
      <c r="G33" s="12">
        <v>100000</v>
      </c>
      <c r="H33" s="12">
        <v>100000</v>
      </c>
      <c r="I33" s="16" t="s">
        <v>886</v>
      </c>
      <c r="J33" s="13">
        <v>15</v>
      </c>
      <c r="K33" s="13">
        <v>16</v>
      </c>
      <c r="L33" s="13">
        <v>15</v>
      </c>
      <c r="M33" s="13">
        <v>14.285714285714286</v>
      </c>
      <c r="N33" s="15">
        <f t="shared" si="0"/>
        <v>60.285714285714285</v>
      </c>
    </row>
    <row r="34" spans="1:14" ht="25.5">
      <c r="A34" s="10" t="s">
        <v>783</v>
      </c>
      <c r="B34" s="10" t="s">
        <v>784</v>
      </c>
      <c r="C34" s="10"/>
      <c r="D34" s="10" t="s">
        <v>785</v>
      </c>
      <c r="E34" s="10" t="s">
        <v>197</v>
      </c>
      <c r="F34" s="11">
        <v>44327.62081018519</v>
      </c>
      <c r="G34" s="12">
        <v>55000</v>
      </c>
      <c r="H34" s="12">
        <v>55000</v>
      </c>
      <c r="I34" s="16" t="s">
        <v>886</v>
      </c>
      <c r="J34" s="13">
        <v>12</v>
      </c>
      <c r="K34" s="13">
        <v>14.142857142857142</v>
      </c>
      <c r="L34" s="13">
        <v>24.857142857142858</v>
      </c>
      <c r="M34" s="13">
        <v>8.285714285714286</v>
      </c>
      <c r="N34" s="15">
        <f t="shared" si="0"/>
        <v>59.285714285714285</v>
      </c>
    </row>
    <row r="35" spans="1:14" ht="25.5">
      <c r="A35" s="10" t="s">
        <v>797</v>
      </c>
      <c r="B35" s="10" t="s">
        <v>798</v>
      </c>
      <c r="C35" s="10"/>
      <c r="D35" s="10" t="s">
        <v>799</v>
      </c>
      <c r="E35" s="10" t="s">
        <v>197</v>
      </c>
      <c r="F35" s="11">
        <v>44328.67238425926</v>
      </c>
      <c r="G35" s="12">
        <v>50000</v>
      </c>
      <c r="H35" s="12">
        <v>50000</v>
      </c>
      <c r="I35" s="16" t="s">
        <v>886</v>
      </c>
      <c r="J35" s="13">
        <v>15</v>
      </c>
      <c r="K35" s="13">
        <v>13.857142857142858</v>
      </c>
      <c r="L35" s="13">
        <v>27.857142857142858</v>
      </c>
      <c r="M35" s="13">
        <v>2.4285714285714284</v>
      </c>
      <c r="N35" s="15">
        <f t="shared" si="0"/>
        <v>59.142857142857146</v>
      </c>
    </row>
    <row r="36" spans="1:14" ht="25.5">
      <c r="A36" s="10" t="s">
        <v>832</v>
      </c>
      <c r="B36" s="10" t="s">
        <v>833</v>
      </c>
      <c r="C36" s="10" t="s">
        <v>834</v>
      </c>
      <c r="D36" s="10" t="s">
        <v>113</v>
      </c>
      <c r="E36" s="10" t="s">
        <v>294</v>
      </c>
      <c r="F36" s="11">
        <v>44329.395590277774</v>
      </c>
      <c r="G36" s="12">
        <v>100000</v>
      </c>
      <c r="H36" s="12">
        <v>100000</v>
      </c>
      <c r="I36" s="16" t="s">
        <v>886</v>
      </c>
      <c r="J36" s="13">
        <v>15</v>
      </c>
      <c r="K36" s="13">
        <v>15.714285714285714</v>
      </c>
      <c r="L36" s="13">
        <v>18.571428571428573</v>
      </c>
      <c r="M36" s="13">
        <v>9.285714285714286</v>
      </c>
      <c r="N36" s="15">
        <f aca="true" t="shared" si="1" ref="N36:N66">J36+K36+L36+M36</f>
        <v>58.57142857142858</v>
      </c>
    </row>
    <row r="37" spans="1:14" ht="25.5">
      <c r="A37" s="10" t="s">
        <v>567</v>
      </c>
      <c r="B37" s="10" t="s">
        <v>568</v>
      </c>
      <c r="C37" s="10"/>
      <c r="D37" s="10" t="s">
        <v>31</v>
      </c>
      <c r="E37" s="10" t="s">
        <v>197</v>
      </c>
      <c r="F37" s="11">
        <v>44320.44275462963</v>
      </c>
      <c r="G37" s="12">
        <v>51000</v>
      </c>
      <c r="H37" s="12">
        <v>51000</v>
      </c>
      <c r="I37" s="16" t="s">
        <v>886</v>
      </c>
      <c r="J37" s="13">
        <v>15</v>
      </c>
      <c r="K37" s="13">
        <v>15.571428571428571</v>
      </c>
      <c r="L37" s="13">
        <v>12.857142857142858</v>
      </c>
      <c r="M37" s="13">
        <v>15</v>
      </c>
      <c r="N37" s="15">
        <f t="shared" si="1"/>
        <v>58.42857142857143</v>
      </c>
    </row>
    <row r="38" spans="1:14" ht="25.5">
      <c r="A38" s="10" t="s">
        <v>838</v>
      </c>
      <c r="B38" s="10" t="s">
        <v>839</v>
      </c>
      <c r="C38" s="10" t="s">
        <v>840</v>
      </c>
      <c r="D38" s="10" t="s">
        <v>313</v>
      </c>
      <c r="E38" s="10" t="s">
        <v>294</v>
      </c>
      <c r="F38" s="11">
        <v>44328.90186342593</v>
      </c>
      <c r="G38" s="12">
        <v>60000</v>
      </c>
      <c r="H38" s="12">
        <v>60000</v>
      </c>
      <c r="I38" s="16" t="s">
        <v>886</v>
      </c>
      <c r="J38" s="13">
        <v>15</v>
      </c>
      <c r="K38" s="13">
        <v>15</v>
      </c>
      <c r="L38" s="13">
        <v>12.428571428571429</v>
      </c>
      <c r="M38" s="13">
        <v>16</v>
      </c>
      <c r="N38" s="15">
        <f t="shared" si="1"/>
        <v>58.42857142857143</v>
      </c>
    </row>
    <row r="39" spans="1:14" ht="25.5">
      <c r="A39" s="10" t="s">
        <v>709</v>
      </c>
      <c r="B39" s="10" t="s">
        <v>710</v>
      </c>
      <c r="C39" s="10" t="s">
        <v>711</v>
      </c>
      <c r="D39" s="10" t="s">
        <v>313</v>
      </c>
      <c r="E39" s="10" t="s">
        <v>294</v>
      </c>
      <c r="F39" s="11">
        <v>44328.433171296296</v>
      </c>
      <c r="G39" s="12">
        <v>100000</v>
      </c>
      <c r="H39" s="12">
        <v>100000</v>
      </c>
      <c r="I39" s="16" t="s">
        <v>886</v>
      </c>
      <c r="J39" s="13">
        <v>14.571428571428571</v>
      </c>
      <c r="K39" s="13">
        <v>12.714285714285714</v>
      </c>
      <c r="L39" s="13">
        <v>17.142857142857142</v>
      </c>
      <c r="M39" s="13">
        <v>13.857142857142858</v>
      </c>
      <c r="N39" s="15">
        <f t="shared" si="1"/>
        <v>58.28571428571429</v>
      </c>
    </row>
    <row r="40" spans="1:14" ht="51">
      <c r="A40" s="10" t="s">
        <v>733</v>
      </c>
      <c r="B40" s="10" t="s">
        <v>734</v>
      </c>
      <c r="C40" s="10" t="s">
        <v>735</v>
      </c>
      <c r="D40" s="10" t="s">
        <v>736</v>
      </c>
      <c r="E40" s="10" t="s">
        <v>309</v>
      </c>
      <c r="F40" s="11">
        <v>44328.53497685185</v>
      </c>
      <c r="G40" s="12">
        <v>60000</v>
      </c>
      <c r="H40" s="12">
        <v>60000</v>
      </c>
      <c r="I40" s="16" t="s">
        <v>886</v>
      </c>
      <c r="J40" s="13">
        <v>15</v>
      </c>
      <c r="K40" s="13">
        <v>17.428571428571427</v>
      </c>
      <c r="L40" s="13">
        <v>12</v>
      </c>
      <c r="M40" s="13">
        <v>13.857142857142858</v>
      </c>
      <c r="N40" s="15">
        <f t="shared" si="1"/>
        <v>58.28571428571429</v>
      </c>
    </row>
    <row r="41" spans="1:14" ht="25.5">
      <c r="A41" s="10" t="s">
        <v>749</v>
      </c>
      <c r="B41" s="10" t="s">
        <v>750</v>
      </c>
      <c r="C41" s="10" t="s">
        <v>751</v>
      </c>
      <c r="D41" s="10" t="s">
        <v>672</v>
      </c>
      <c r="E41" s="10" t="s">
        <v>752</v>
      </c>
      <c r="F41" s="11">
        <v>44328.56600694444</v>
      </c>
      <c r="G41" s="12">
        <v>82000</v>
      </c>
      <c r="H41" s="12">
        <v>82000</v>
      </c>
      <c r="I41" s="16" t="s">
        <v>886</v>
      </c>
      <c r="J41" s="13">
        <v>12</v>
      </c>
      <c r="K41" s="13">
        <v>16.428571428571427</v>
      </c>
      <c r="L41" s="13">
        <v>16</v>
      </c>
      <c r="M41" s="13">
        <v>13.857142857142858</v>
      </c>
      <c r="N41" s="15">
        <f t="shared" si="1"/>
        <v>58.28571428571429</v>
      </c>
    </row>
    <row r="42" spans="1:14" ht="25.5">
      <c r="A42" s="10" t="s">
        <v>550</v>
      </c>
      <c r="B42" s="10" t="s">
        <v>551</v>
      </c>
      <c r="C42" s="10" t="s">
        <v>552</v>
      </c>
      <c r="D42" s="10" t="s">
        <v>97</v>
      </c>
      <c r="E42" s="10" t="s">
        <v>294</v>
      </c>
      <c r="F42" s="11">
        <v>44328.784212962964</v>
      </c>
      <c r="G42" s="12">
        <v>100000</v>
      </c>
      <c r="H42" s="12">
        <v>100000</v>
      </c>
      <c r="I42" s="16" t="s">
        <v>886</v>
      </c>
      <c r="J42" s="13">
        <v>15</v>
      </c>
      <c r="K42" s="13">
        <v>14.285714285714286</v>
      </c>
      <c r="L42" s="13">
        <v>17.857142857142858</v>
      </c>
      <c r="M42" s="13">
        <v>11</v>
      </c>
      <c r="N42" s="15">
        <f t="shared" si="1"/>
        <v>58.14285714285714</v>
      </c>
    </row>
    <row r="43" spans="1:14" ht="25.5">
      <c r="A43" s="10" t="s">
        <v>663</v>
      </c>
      <c r="B43" s="10" t="s">
        <v>664</v>
      </c>
      <c r="C43" s="10" t="s">
        <v>665</v>
      </c>
      <c r="D43" s="10" t="s">
        <v>121</v>
      </c>
      <c r="E43" s="10" t="s">
        <v>493</v>
      </c>
      <c r="F43" s="11">
        <v>44326.62568287037</v>
      </c>
      <c r="G43" s="12">
        <v>100000</v>
      </c>
      <c r="H43" s="12">
        <v>100000</v>
      </c>
      <c r="I43" s="16" t="s">
        <v>886</v>
      </c>
      <c r="J43" s="13">
        <v>15</v>
      </c>
      <c r="K43" s="13">
        <v>17.857142857142858</v>
      </c>
      <c r="L43" s="13">
        <v>15.285714285714286</v>
      </c>
      <c r="M43" s="13">
        <v>9.285714285714286</v>
      </c>
      <c r="N43" s="15">
        <f t="shared" si="1"/>
        <v>57.42857142857143</v>
      </c>
    </row>
    <row r="44" spans="1:14" ht="25.5">
      <c r="A44" s="10" t="s">
        <v>514</v>
      </c>
      <c r="B44" s="10" t="s">
        <v>515</v>
      </c>
      <c r="C44" s="10" t="s">
        <v>516</v>
      </c>
      <c r="D44" s="10" t="s">
        <v>113</v>
      </c>
      <c r="E44" s="10" t="s">
        <v>466</v>
      </c>
      <c r="F44" s="11">
        <v>44327.45243055555</v>
      </c>
      <c r="G44" s="12">
        <v>90000</v>
      </c>
      <c r="H44" s="12">
        <v>90000</v>
      </c>
      <c r="I44" s="16" t="s">
        <v>886</v>
      </c>
      <c r="J44" s="13">
        <v>15</v>
      </c>
      <c r="K44" s="13">
        <v>18.285714285714285</v>
      </c>
      <c r="L44" s="13">
        <v>15.571428571428571</v>
      </c>
      <c r="M44" s="13">
        <v>8.428571428571429</v>
      </c>
      <c r="N44" s="15">
        <f t="shared" si="1"/>
        <v>57.285714285714285</v>
      </c>
    </row>
    <row r="45" spans="1:14" ht="25.5">
      <c r="A45" s="10" t="s">
        <v>737</v>
      </c>
      <c r="B45" s="10" t="s">
        <v>738</v>
      </c>
      <c r="C45" s="10" t="s">
        <v>739</v>
      </c>
      <c r="D45" s="10" t="s">
        <v>113</v>
      </c>
      <c r="E45" s="10" t="s">
        <v>294</v>
      </c>
      <c r="F45" s="11">
        <v>44326.43960648148</v>
      </c>
      <c r="G45" s="12">
        <v>50000</v>
      </c>
      <c r="H45" s="12">
        <v>50000</v>
      </c>
      <c r="I45" s="16" t="s">
        <v>886</v>
      </c>
      <c r="J45" s="13">
        <v>15</v>
      </c>
      <c r="K45" s="13">
        <v>16.857142857142858</v>
      </c>
      <c r="L45" s="13">
        <v>24.857142857142858</v>
      </c>
      <c r="M45" s="13">
        <v>0</v>
      </c>
      <c r="N45" s="15">
        <f t="shared" si="1"/>
        <v>56.714285714285715</v>
      </c>
    </row>
    <row r="46" spans="1:14" ht="51">
      <c r="A46" s="10" t="s">
        <v>502</v>
      </c>
      <c r="B46" s="10" t="s">
        <v>503</v>
      </c>
      <c r="C46" s="10" t="s">
        <v>504</v>
      </c>
      <c r="D46" s="10" t="s">
        <v>264</v>
      </c>
      <c r="E46" s="10" t="s">
        <v>505</v>
      </c>
      <c r="F46" s="11">
        <v>44319.39456018519</v>
      </c>
      <c r="G46" s="12">
        <v>85000</v>
      </c>
      <c r="H46" s="12">
        <v>85000</v>
      </c>
      <c r="I46" s="16" t="s">
        <v>886</v>
      </c>
      <c r="J46" s="13">
        <v>14.571428571428571</v>
      </c>
      <c r="K46" s="13">
        <v>16.857142857142858</v>
      </c>
      <c r="L46" s="13">
        <v>19.285714285714285</v>
      </c>
      <c r="M46" s="13">
        <v>5.857142857142857</v>
      </c>
      <c r="N46" s="15">
        <f t="shared" si="1"/>
        <v>56.57142857142857</v>
      </c>
    </row>
    <row r="47" spans="1:14" ht="25.5">
      <c r="A47" s="10" t="s">
        <v>813</v>
      </c>
      <c r="B47" s="10" t="s">
        <v>814</v>
      </c>
      <c r="C47" s="10" t="s">
        <v>815</v>
      </c>
      <c r="D47" s="10" t="s">
        <v>31</v>
      </c>
      <c r="E47" s="10" t="s">
        <v>294</v>
      </c>
      <c r="F47" s="11">
        <v>44328.85251157408</v>
      </c>
      <c r="G47" s="12">
        <v>100000</v>
      </c>
      <c r="H47" s="12">
        <v>100000</v>
      </c>
      <c r="I47" s="16" t="s">
        <v>886</v>
      </c>
      <c r="J47" s="13">
        <v>14.571428571428571</v>
      </c>
      <c r="K47" s="13">
        <v>18.857142857142858</v>
      </c>
      <c r="L47" s="13">
        <v>14.571428571428571</v>
      </c>
      <c r="M47" s="13">
        <v>8.285714285714286</v>
      </c>
      <c r="N47" s="15">
        <f t="shared" si="1"/>
        <v>56.285714285714285</v>
      </c>
    </row>
    <row r="48" spans="1:14" ht="25.5">
      <c r="A48" s="10" t="s">
        <v>686</v>
      </c>
      <c r="B48" s="10" t="s">
        <v>687</v>
      </c>
      <c r="C48" s="10" t="s">
        <v>688</v>
      </c>
      <c r="D48" s="10" t="s">
        <v>313</v>
      </c>
      <c r="E48" s="10" t="s">
        <v>466</v>
      </c>
      <c r="F48" s="11">
        <v>44322.81686342593</v>
      </c>
      <c r="G48" s="12">
        <v>100000</v>
      </c>
      <c r="H48" s="12">
        <v>100000</v>
      </c>
      <c r="I48" s="16" t="s">
        <v>886</v>
      </c>
      <c r="J48" s="13">
        <v>15</v>
      </c>
      <c r="K48" s="13">
        <v>16.714285714285715</v>
      </c>
      <c r="L48" s="13">
        <v>15.714285714285714</v>
      </c>
      <c r="M48" s="13">
        <v>8.285714285714286</v>
      </c>
      <c r="N48" s="15">
        <f t="shared" si="1"/>
        <v>55.714285714285715</v>
      </c>
    </row>
    <row r="49" spans="1:14" ht="25.5">
      <c r="A49" s="10" t="s">
        <v>700</v>
      </c>
      <c r="B49" s="10" t="s">
        <v>701</v>
      </c>
      <c r="C49" s="10" t="s">
        <v>702</v>
      </c>
      <c r="D49" s="10" t="s">
        <v>151</v>
      </c>
      <c r="E49" s="10" t="s">
        <v>294</v>
      </c>
      <c r="F49" s="11">
        <v>44329.569386574076</v>
      </c>
      <c r="G49" s="12">
        <v>98000</v>
      </c>
      <c r="H49" s="12">
        <v>98000</v>
      </c>
      <c r="I49" s="16" t="s">
        <v>886</v>
      </c>
      <c r="J49" s="13">
        <v>12</v>
      </c>
      <c r="K49" s="13">
        <v>14.142857142857142</v>
      </c>
      <c r="L49" s="13">
        <v>23.857142857142858</v>
      </c>
      <c r="M49" s="13">
        <v>5.571428571428571</v>
      </c>
      <c r="N49" s="15">
        <f t="shared" si="1"/>
        <v>55.57142857142857</v>
      </c>
    </row>
    <row r="50" spans="1:14" ht="25.5">
      <c r="A50" s="10" t="s">
        <v>769</v>
      </c>
      <c r="B50" s="10" t="s">
        <v>770</v>
      </c>
      <c r="C50" s="10" t="s">
        <v>771</v>
      </c>
      <c r="D50" s="10" t="s">
        <v>31</v>
      </c>
      <c r="E50" s="10" t="s">
        <v>294</v>
      </c>
      <c r="F50" s="11">
        <v>44327.43844907408</v>
      </c>
      <c r="G50" s="12">
        <v>100000</v>
      </c>
      <c r="H50" s="12">
        <v>100000</v>
      </c>
      <c r="I50" s="16" t="s">
        <v>886</v>
      </c>
      <c r="J50" s="13">
        <v>15</v>
      </c>
      <c r="K50" s="13">
        <v>13</v>
      </c>
      <c r="L50" s="13">
        <v>17.142857142857142</v>
      </c>
      <c r="M50" s="13">
        <v>10.428571428571429</v>
      </c>
      <c r="N50" s="15">
        <f t="shared" si="1"/>
        <v>55.57142857142857</v>
      </c>
    </row>
    <row r="51" spans="1:14" ht="51">
      <c r="A51" s="10" t="s">
        <v>591</v>
      </c>
      <c r="B51" s="10" t="s">
        <v>592</v>
      </c>
      <c r="C51" s="10" t="s">
        <v>593</v>
      </c>
      <c r="D51" s="10" t="s">
        <v>97</v>
      </c>
      <c r="E51" s="10" t="s">
        <v>309</v>
      </c>
      <c r="F51" s="11">
        <v>44320.43287037037</v>
      </c>
      <c r="G51" s="12">
        <v>100000</v>
      </c>
      <c r="H51" s="12">
        <v>100000</v>
      </c>
      <c r="I51" s="16" t="s">
        <v>886</v>
      </c>
      <c r="J51" s="13">
        <v>13.714285714285714</v>
      </c>
      <c r="K51" s="13">
        <v>13.857142857142858</v>
      </c>
      <c r="L51" s="13">
        <v>12.428571428571429</v>
      </c>
      <c r="M51" s="13">
        <v>14.857142857142858</v>
      </c>
      <c r="N51" s="15">
        <f t="shared" si="1"/>
        <v>54.85714285714286</v>
      </c>
    </row>
    <row r="52" spans="1:14" ht="25.5">
      <c r="A52" s="10" t="s">
        <v>807</v>
      </c>
      <c r="B52" s="10" t="s">
        <v>808</v>
      </c>
      <c r="C52" s="10" t="s">
        <v>809</v>
      </c>
      <c r="D52" s="10" t="s">
        <v>313</v>
      </c>
      <c r="E52" s="10" t="s">
        <v>294</v>
      </c>
      <c r="F52" s="11">
        <v>44329.39177083333</v>
      </c>
      <c r="G52" s="12">
        <v>78000</v>
      </c>
      <c r="H52" s="12">
        <v>78000</v>
      </c>
      <c r="I52" s="16" t="s">
        <v>886</v>
      </c>
      <c r="J52" s="13">
        <v>15</v>
      </c>
      <c r="K52" s="13">
        <v>14.428571428571429</v>
      </c>
      <c r="L52" s="13">
        <v>24.571428571428573</v>
      </c>
      <c r="M52" s="13">
        <v>0.7142857142857143</v>
      </c>
      <c r="N52" s="15">
        <f t="shared" si="1"/>
        <v>54.714285714285715</v>
      </c>
    </row>
    <row r="53" spans="1:14" ht="38.25">
      <c r="A53" s="10" t="s">
        <v>561</v>
      </c>
      <c r="B53" s="10" t="s">
        <v>562</v>
      </c>
      <c r="C53" s="10" t="s">
        <v>563</v>
      </c>
      <c r="D53" s="10" t="s">
        <v>46</v>
      </c>
      <c r="E53" s="10" t="s">
        <v>42</v>
      </c>
      <c r="F53" s="11">
        <v>44319.676828703705</v>
      </c>
      <c r="G53" s="12">
        <v>100000</v>
      </c>
      <c r="H53" s="12">
        <v>100000</v>
      </c>
      <c r="I53" s="16" t="s">
        <v>886</v>
      </c>
      <c r="J53" s="13">
        <v>12</v>
      </c>
      <c r="K53" s="13">
        <v>14</v>
      </c>
      <c r="L53" s="13">
        <v>17.428571428571427</v>
      </c>
      <c r="M53" s="13">
        <v>11.142857142857142</v>
      </c>
      <c r="N53" s="15">
        <f t="shared" si="1"/>
        <v>54.57142857142857</v>
      </c>
    </row>
    <row r="54" spans="1:14" ht="25.5">
      <c r="A54" s="10" t="s">
        <v>576</v>
      </c>
      <c r="B54" s="10" t="s">
        <v>577</v>
      </c>
      <c r="C54" s="10" t="s">
        <v>578</v>
      </c>
      <c r="D54" s="10" t="s">
        <v>182</v>
      </c>
      <c r="E54" s="10" t="s">
        <v>294</v>
      </c>
      <c r="F54" s="11">
        <v>44320.78134259259</v>
      </c>
      <c r="G54" s="12">
        <v>100000</v>
      </c>
      <c r="H54" s="12">
        <v>100000</v>
      </c>
      <c r="I54" s="16" t="s">
        <v>886</v>
      </c>
      <c r="J54" s="13">
        <v>12</v>
      </c>
      <c r="K54" s="13">
        <v>16.285714285714285</v>
      </c>
      <c r="L54" s="13">
        <v>12.428571428571429</v>
      </c>
      <c r="M54" s="13">
        <v>13.857142857142858</v>
      </c>
      <c r="N54" s="15">
        <f t="shared" si="1"/>
        <v>54.57142857142857</v>
      </c>
    </row>
    <row r="55" spans="1:14" ht="25.5">
      <c r="A55" s="10" t="s">
        <v>531</v>
      </c>
      <c r="B55" s="10" t="s">
        <v>532</v>
      </c>
      <c r="C55" s="10" t="s">
        <v>533</v>
      </c>
      <c r="D55" s="10" t="s">
        <v>46</v>
      </c>
      <c r="E55" s="10" t="s">
        <v>19</v>
      </c>
      <c r="F55" s="11">
        <v>44320.752430555556</v>
      </c>
      <c r="G55" s="12">
        <v>75950</v>
      </c>
      <c r="H55" s="12">
        <v>75950</v>
      </c>
      <c r="I55" s="16" t="s">
        <v>886</v>
      </c>
      <c r="J55" s="13">
        <v>14.571428571428571</v>
      </c>
      <c r="K55" s="13">
        <v>16.857142857142858</v>
      </c>
      <c r="L55" s="13">
        <v>12</v>
      </c>
      <c r="M55" s="13">
        <v>11</v>
      </c>
      <c r="N55" s="15">
        <f t="shared" si="1"/>
        <v>54.42857142857143</v>
      </c>
    </row>
    <row r="56" spans="1:14" ht="51">
      <c r="A56" s="10" t="s">
        <v>819</v>
      </c>
      <c r="B56" s="10" t="s">
        <v>820</v>
      </c>
      <c r="C56" s="10" t="s">
        <v>821</v>
      </c>
      <c r="D56" s="10" t="s">
        <v>822</v>
      </c>
      <c r="E56" s="10" t="s">
        <v>309</v>
      </c>
      <c r="F56" s="11">
        <v>44328.50960648148</v>
      </c>
      <c r="G56" s="12">
        <v>100000</v>
      </c>
      <c r="H56" s="12">
        <v>100000</v>
      </c>
      <c r="I56" s="16" t="s">
        <v>886</v>
      </c>
      <c r="J56" s="13">
        <v>15</v>
      </c>
      <c r="K56" s="13">
        <v>12.714285714285714</v>
      </c>
      <c r="L56" s="13">
        <v>24.142857142857142</v>
      </c>
      <c r="M56" s="13">
        <v>2.4285714285714284</v>
      </c>
      <c r="N56" s="15">
        <f t="shared" si="1"/>
        <v>54.28571428571429</v>
      </c>
    </row>
    <row r="57" spans="1:14" ht="38.25">
      <c r="A57" s="10" t="s">
        <v>689</v>
      </c>
      <c r="B57" s="10" t="s">
        <v>690</v>
      </c>
      <c r="C57" s="10" t="s">
        <v>691</v>
      </c>
      <c r="D57" s="10" t="s">
        <v>113</v>
      </c>
      <c r="E57" s="10" t="s">
        <v>42</v>
      </c>
      <c r="F57" s="11">
        <v>44329.39326388889</v>
      </c>
      <c r="G57" s="12">
        <v>100000</v>
      </c>
      <c r="H57" s="12">
        <v>100000</v>
      </c>
      <c r="I57" s="16" t="s">
        <v>886</v>
      </c>
      <c r="J57" s="13">
        <v>15</v>
      </c>
      <c r="K57" s="13">
        <v>18.285714285714285</v>
      </c>
      <c r="L57" s="13">
        <v>15.285714285714286</v>
      </c>
      <c r="M57" s="13">
        <v>5.571428571428571</v>
      </c>
      <c r="N57" s="15">
        <f t="shared" si="1"/>
        <v>54.14285714285714</v>
      </c>
    </row>
    <row r="58" spans="1:14" ht="25.5">
      <c r="A58" s="10" t="s">
        <v>558</v>
      </c>
      <c r="B58" s="10" t="s">
        <v>559</v>
      </c>
      <c r="C58" s="10"/>
      <c r="D58" s="10" t="s">
        <v>560</v>
      </c>
      <c r="E58" s="10" t="s">
        <v>197</v>
      </c>
      <c r="F58" s="11">
        <v>44326.64947916667</v>
      </c>
      <c r="G58" s="12">
        <v>100000</v>
      </c>
      <c r="H58" s="12">
        <v>100000</v>
      </c>
      <c r="I58" s="16" t="s">
        <v>886</v>
      </c>
      <c r="J58" s="13">
        <v>14.142857142857142</v>
      </c>
      <c r="K58" s="13">
        <v>16.428571428571427</v>
      </c>
      <c r="L58" s="13">
        <v>16.714285714285715</v>
      </c>
      <c r="M58" s="13">
        <v>6.571428571428571</v>
      </c>
      <c r="N58" s="15">
        <f t="shared" si="1"/>
        <v>53.857142857142854</v>
      </c>
    </row>
    <row r="59" spans="1:14" ht="38.25">
      <c r="A59" s="10" t="s">
        <v>654</v>
      </c>
      <c r="B59" s="10" t="s">
        <v>655</v>
      </c>
      <c r="C59" s="10" t="s">
        <v>656</v>
      </c>
      <c r="D59" s="10" t="s">
        <v>313</v>
      </c>
      <c r="E59" s="10" t="s">
        <v>384</v>
      </c>
      <c r="F59" s="11">
        <v>44327.62708333333</v>
      </c>
      <c r="G59" s="12">
        <v>56000</v>
      </c>
      <c r="H59" s="12">
        <v>56000</v>
      </c>
      <c r="I59" s="16" t="s">
        <v>886</v>
      </c>
      <c r="J59" s="13">
        <v>15</v>
      </c>
      <c r="K59" s="13">
        <v>14.142857142857142</v>
      </c>
      <c r="L59" s="13">
        <v>18.857142857142858</v>
      </c>
      <c r="M59" s="13">
        <v>5.857142857142857</v>
      </c>
      <c r="N59" s="15">
        <f t="shared" si="1"/>
        <v>53.857142857142854</v>
      </c>
    </row>
    <row r="60" spans="1:14" ht="25.5">
      <c r="A60" s="10" t="s">
        <v>594</v>
      </c>
      <c r="B60" s="10" t="s">
        <v>595</v>
      </c>
      <c r="C60" s="10" t="s">
        <v>596</v>
      </c>
      <c r="D60" s="10" t="s">
        <v>331</v>
      </c>
      <c r="E60" s="10" t="s">
        <v>294</v>
      </c>
      <c r="F60" s="11">
        <v>44328.450532407405</v>
      </c>
      <c r="G60" s="12">
        <v>84161</v>
      </c>
      <c r="H60" s="12">
        <v>84161</v>
      </c>
      <c r="I60" s="16" t="s">
        <v>886</v>
      </c>
      <c r="J60" s="13">
        <v>12.428571428571429</v>
      </c>
      <c r="K60" s="13">
        <v>14</v>
      </c>
      <c r="L60" s="13">
        <v>27</v>
      </c>
      <c r="M60" s="13">
        <v>0</v>
      </c>
      <c r="N60" s="15">
        <f t="shared" si="1"/>
        <v>53.42857142857143</v>
      </c>
    </row>
    <row r="61" spans="1:14" ht="38.25">
      <c r="A61" s="10" t="s">
        <v>573</v>
      </c>
      <c r="B61" s="10" t="s">
        <v>574</v>
      </c>
      <c r="C61" s="10" t="s">
        <v>575</v>
      </c>
      <c r="D61" s="10" t="s">
        <v>477</v>
      </c>
      <c r="E61" s="10" t="s">
        <v>294</v>
      </c>
      <c r="F61" s="11">
        <v>44321.57533564815</v>
      </c>
      <c r="G61" s="12">
        <v>50000</v>
      </c>
      <c r="H61" s="12">
        <v>50000</v>
      </c>
      <c r="I61" s="16" t="s">
        <v>886</v>
      </c>
      <c r="J61" s="13">
        <v>13.285714285714286</v>
      </c>
      <c r="K61" s="13">
        <v>16.428571428571427</v>
      </c>
      <c r="L61" s="13">
        <v>19.571428571428573</v>
      </c>
      <c r="M61" s="13">
        <v>3.857142857142857</v>
      </c>
      <c r="N61" s="15">
        <f t="shared" si="1"/>
        <v>53.142857142857146</v>
      </c>
    </row>
    <row r="62" spans="1:14" ht="25.5">
      <c r="A62" s="10" t="s">
        <v>779</v>
      </c>
      <c r="B62" s="10" t="s">
        <v>780</v>
      </c>
      <c r="C62" s="10" t="s">
        <v>781</v>
      </c>
      <c r="D62" s="10" t="s">
        <v>18</v>
      </c>
      <c r="E62" s="10" t="s">
        <v>19</v>
      </c>
      <c r="F62" s="11">
        <v>44328.5606712963</v>
      </c>
      <c r="G62" s="12">
        <v>52000</v>
      </c>
      <c r="H62" s="12">
        <v>52000</v>
      </c>
      <c r="I62" s="16" t="s">
        <v>886</v>
      </c>
      <c r="J62" s="13">
        <v>12</v>
      </c>
      <c r="K62" s="13">
        <v>17.571428571428573</v>
      </c>
      <c r="L62" s="13">
        <v>22.714285714285715</v>
      </c>
      <c r="M62" s="13">
        <v>0.7142857142857143</v>
      </c>
      <c r="N62" s="15">
        <f t="shared" si="1"/>
        <v>53.00000000000001</v>
      </c>
    </row>
    <row r="63" spans="1:14" ht="25.5">
      <c r="A63" s="10" t="s">
        <v>791</v>
      </c>
      <c r="B63" s="10" t="s">
        <v>792</v>
      </c>
      <c r="C63" s="10" t="s">
        <v>793</v>
      </c>
      <c r="D63" s="10" t="s">
        <v>313</v>
      </c>
      <c r="E63" s="10" t="s">
        <v>752</v>
      </c>
      <c r="F63" s="11">
        <v>44328.544641203705</v>
      </c>
      <c r="G63" s="12">
        <v>90000</v>
      </c>
      <c r="H63" s="12">
        <v>90000</v>
      </c>
      <c r="I63" s="16" t="s">
        <v>886</v>
      </c>
      <c r="J63" s="13">
        <v>15</v>
      </c>
      <c r="K63" s="13">
        <v>17.714285714285715</v>
      </c>
      <c r="L63" s="13">
        <v>18.571428571428573</v>
      </c>
      <c r="M63" s="13">
        <v>1.7142857142857142</v>
      </c>
      <c r="N63" s="15">
        <f t="shared" si="1"/>
        <v>53.00000000000001</v>
      </c>
    </row>
    <row r="64" spans="1:14" ht="25.5">
      <c r="A64" s="10" t="s">
        <v>569</v>
      </c>
      <c r="B64" s="10" t="s">
        <v>570</v>
      </c>
      <c r="C64" s="10" t="s">
        <v>571</v>
      </c>
      <c r="D64" s="10" t="s">
        <v>572</v>
      </c>
      <c r="E64" s="10" t="s">
        <v>294</v>
      </c>
      <c r="F64" s="11">
        <v>44321.79570601852</v>
      </c>
      <c r="G64" s="12">
        <v>80000</v>
      </c>
      <c r="H64" s="12">
        <v>80000</v>
      </c>
      <c r="I64" s="16" t="s">
        <v>886</v>
      </c>
      <c r="J64" s="13">
        <v>12.428571428571429</v>
      </c>
      <c r="K64" s="13">
        <v>12.714285714285714</v>
      </c>
      <c r="L64" s="13">
        <v>14.857142857142858</v>
      </c>
      <c r="M64" s="13">
        <v>12.857142857142858</v>
      </c>
      <c r="N64" s="15">
        <f t="shared" si="1"/>
        <v>52.85714285714286</v>
      </c>
    </row>
    <row r="65" spans="1:14" ht="25.5">
      <c r="A65" s="10" t="s">
        <v>789</v>
      </c>
      <c r="B65" s="10" t="s">
        <v>790</v>
      </c>
      <c r="C65" s="10"/>
      <c r="D65" s="10" t="s">
        <v>313</v>
      </c>
      <c r="E65" s="10" t="s">
        <v>197</v>
      </c>
      <c r="F65" s="11">
        <v>44328.344351851854</v>
      </c>
      <c r="G65" s="12">
        <v>50000</v>
      </c>
      <c r="H65" s="12">
        <v>50000</v>
      </c>
      <c r="I65" s="16" t="s">
        <v>886</v>
      </c>
      <c r="J65" s="13">
        <v>12.428571428571429</v>
      </c>
      <c r="K65" s="13">
        <v>15.571428571428571</v>
      </c>
      <c r="L65" s="13">
        <v>24.142857142857142</v>
      </c>
      <c r="M65" s="13">
        <v>0.7142857142857143</v>
      </c>
      <c r="N65" s="15">
        <f t="shared" si="1"/>
        <v>52.857142857142854</v>
      </c>
    </row>
    <row r="66" spans="1:14" ht="25.5">
      <c r="A66" s="10" t="s">
        <v>804</v>
      </c>
      <c r="B66" s="10" t="s">
        <v>805</v>
      </c>
      <c r="C66" s="10" t="s">
        <v>806</v>
      </c>
      <c r="D66" s="10" t="s">
        <v>331</v>
      </c>
      <c r="E66" s="10" t="s">
        <v>294</v>
      </c>
      <c r="F66" s="11">
        <v>44329.60979166667</v>
      </c>
      <c r="G66" s="12">
        <v>99935</v>
      </c>
      <c r="H66" s="12">
        <v>99935</v>
      </c>
      <c r="I66" s="16" t="s">
        <v>886</v>
      </c>
      <c r="J66" s="13">
        <v>12</v>
      </c>
      <c r="K66" s="13">
        <v>17.142857142857142</v>
      </c>
      <c r="L66" s="13">
        <v>22.714285714285715</v>
      </c>
      <c r="M66" s="13">
        <v>0.7142857142857143</v>
      </c>
      <c r="N66" s="15">
        <f t="shared" si="1"/>
        <v>52.57142857142858</v>
      </c>
    </row>
    <row r="67" spans="1:14" ht="38.25">
      <c r="A67" s="10" t="s">
        <v>659</v>
      </c>
      <c r="B67" s="10" t="s">
        <v>660</v>
      </c>
      <c r="C67" s="10" t="s">
        <v>661</v>
      </c>
      <c r="D67" s="10" t="s">
        <v>662</v>
      </c>
      <c r="E67" s="10" t="s">
        <v>493</v>
      </c>
      <c r="F67" s="11">
        <v>44328.38898148148</v>
      </c>
      <c r="G67" s="12">
        <v>100000</v>
      </c>
      <c r="H67" s="12">
        <v>100000</v>
      </c>
      <c r="I67" s="16" t="s">
        <v>886</v>
      </c>
      <c r="J67" s="13">
        <v>15</v>
      </c>
      <c r="K67" s="13">
        <v>15.714285714285714</v>
      </c>
      <c r="L67" s="13">
        <v>20</v>
      </c>
      <c r="M67" s="13">
        <v>1.7142857142857142</v>
      </c>
      <c r="N67" s="15">
        <f aca="true" t="shared" si="2" ref="N67:N98">J67+K67+L67+M67</f>
        <v>52.42857142857143</v>
      </c>
    </row>
    <row r="68" spans="1:14" ht="25.5">
      <c r="A68" s="10" t="s">
        <v>766</v>
      </c>
      <c r="B68" s="10" t="s">
        <v>767</v>
      </c>
      <c r="C68" s="10" t="s">
        <v>768</v>
      </c>
      <c r="D68" s="10" t="s">
        <v>65</v>
      </c>
      <c r="E68" s="10" t="s">
        <v>294</v>
      </c>
      <c r="F68" s="11">
        <v>44327.686944444446</v>
      </c>
      <c r="G68" s="12">
        <v>85000</v>
      </c>
      <c r="H68" s="12">
        <v>85000</v>
      </c>
      <c r="I68" s="16" t="s">
        <v>886</v>
      </c>
      <c r="J68" s="13">
        <v>12</v>
      </c>
      <c r="K68" s="13">
        <v>19.285714285714285</v>
      </c>
      <c r="L68" s="13">
        <v>12.714285714285714</v>
      </c>
      <c r="M68" s="13">
        <v>8.428571428571429</v>
      </c>
      <c r="N68" s="15">
        <f t="shared" si="2"/>
        <v>52.42857142857143</v>
      </c>
    </row>
    <row r="69" spans="1:14" ht="25.5">
      <c r="A69" s="10" t="s">
        <v>506</v>
      </c>
      <c r="B69" s="10" t="s">
        <v>507</v>
      </c>
      <c r="C69" s="10"/>
      <c r="D69" s="10" t="s">
        <v>54</v>
      </c>
      <c r="E69" s="10" t="s">
        <v>197</v>
      </c>
      <c r="F69" s="11">
        <v>44319.43494212963</v>
      </c>
      <c r="G69" s="12">
        <v>100000</v>
      </c>
      <c r="H69" s="12">
        <v>100000</v>
      </c>
      <c r="I69" s="16" t="s">
        <v>886</v>
      </c>
      <c r="J69" s="13">
        <v>12</v>
      </c>
      <c r="K69" s="13">
        <v>14.714285714285714</v>
      </c>
      <c r="L69" s="13">
        <v>13.571428571428571</v>
      </c>
      <c r="M69" s="13">
        <v>12</v>
      </c>
      <c r="N69" s="15">
        <f t="shared" si="2"/>
        <v>52.285714285714285</v>
      </c>
    </row>
    <row r="70" spans="1:14" ht="25.5">
      <c r="A70" s="10" t="s">
        <v>631</v>
      </c>
      <c r="B70" s="10" t="s">
        <v>632</v>
      </c>
      <c r="C70" s="10" t="s">
        <v>633</v>
      </c>
      <c r="D70" s="10" t="s">
        <v>634</v>
      </c>
      <c r="E70" s="10" t="s">
        <v>466</v>
      </c>
      <c r="F70" s="11">
        <v>44321.40672453704</v>
      </c>
      <c r="G70" s="12">
        <v>100000</v>
      </c>
      <c r="H70" s="12">
        <v>100000</v>
      </c>
      <c r="I70" s="16" t="s">
        <v>886</v>
      </c>
      <c r="J70" s="13">
        <v>15</v>
      </c>
      <c r="K70" s="13">
        <v>18.428571428571427</v>
      </c>
      <c r="L70" s="13">
        <v>17.142857142857142</v>
      </c>
      <c r="M70" s="13">
        <v>1.7142857142857142</v>
      </c>
      <c r="N70" s="15">
        <f t="shared" si="2"/>
        <v>52.285714285714285</v>
      </c>
    </row>
    <row r="71" spans="1:14" ht="25.5">
      <c r="A71" s="10" t="s">
        <v>716</v>
      </c>
      <c r="B71" s="10" t="s">
        <v>717</v>
      </c>
      <c r="C71" s="10" t="s">
        <v>718</v>
      </c>
      <c r="D71" s="10" t="s">
        <v>182</v>
      </c>
      <c r="E71" s="10" t="s">
        <v>294</v>
      </c>
      <c r="F71" s="11">
        <v>44324.46695601852</v>
      </c>
      <c r="G71" s="12">
        <v>60000</v>
      </c>
      <c r="H71" s="12">
        <v>60000</v>
      </c>
      <c r="I71" s="16" t="s">
        <v>886</v>
      </c>
      <c r="J71" s="13">
        <v>15</v>
      </c>
      <c r="K71" s="13">
        <v>12.571428571428571</v>
      </c>
      <c r="L71" s="13">
        <v>23.857142857142858</v>
      </c>
      <c r="M71" s="13">
        <v>0.7142857142857143</v>
      </c>
      <c r="N71" s="15">
        <f t="shared" si="2"/>
        <v>52.142857142857146</v>
      </c>
    </row>
    <row r="72" spans="1:14" ht="25.5">
      <c r="A72" s="10" t="s">
        <v>511</v>
      </c>
      <c r="B72" s="10" t="s">
        <v>512</v>
      </c>
      <c r="C72" s="10" t="s">
        <v>513</v>
      </c>
      <c r="D72" s="10" t="s">
        <v>117</v>
      </c>
      <c r="E72" s="10" t="s">
        <v>294</v>
      </c>
      <c r="F72" s="11">
        <v>44322.36634259259</v>
      </c>
      <c r="G72" s="12">
        <v>100000</v>
      </c>
      <c r="H72" s="12">
        <v>100000</v>
      </c>
      <c r="I72" s="16" t="s">
        <v>886</v>
      </c>
      <c r="J72" s="13">
        <v>12</v>
      </c>
      <c r="K72" s="13">
        <v>11.285714285714286</v>
      </c>
      <c r="L72" s="13">
        <v>22</v>
      </c>
      <c r="M72" s="13">
        <v>6.714285714285714</v>
      </c>
      <c r="N72" s="15">
        <f t="shared" si="2"/>
        <v>52</v>
      </c>
    </row>
    <row r="73" spans="1:14" ht="25.5">
      <c r="A73" s="10" t="s">
        <v>760</v>
      </c>
      <c r="B73" s="10" t="s">
        <v>761</v>
      </c>
      <c r="C73" s="10" t="s">
        <v>762</v>
      </c>
      <c r="D73" s="10" t="s">
        <v>31</v>
      </c>
      <c r="E73" s="10" t="s">
        <v>466</v>
      </c>
      <c r="F73" s="11">
        <v>44327.892800925925</v>
      </c>
      <c r="G73" s="12">
        <v>80000</v>
      </c>
      <c r="H73" s="12">
        <v>80000</v>
      </c>
      <c r="I73" s="16" t="s">
        <v>886</v>
      </c>
      <c r="J73" s="13">
        <v>15</v>
      </c>
      <c r="K73" s="13">
        <v>19.142857142857142</v>
      </c>
      <c r="L73" s="13">
        <v>17.142857142857142</v>
      </c>
      <c r="M73" s="13">
        <v>0.7142857142857143</v>
      </c>
      <c r="N73" s="15">
        <f t="shared" si="2"/>
        <v>51.99999999999999</v>
      </c>
    </row>
    <row r="74" spans="1:14" ht="51">
      <c r="A74" s="10" t="s">
        <v>546</v>
      </c>
      <c r="B74" s="10" t="s">
        <v>547</v>
      </c>
      <c r="C74" s="10" t="s">
        <v>548</v>
      </c>
      <c r="D74" s="10" t="s">
        <v>549</v>
      </c>
      <c r="E74" s="10" t="s">
        <v>505</v>
      </c>
      <c r="F74" s="11">
        <v>44322.822546296295</v>
      </c>
      <c r="G74" s="12">
        <v>100000</v>
      </c>
      <c r="H74" s="12">
        <v>100000</v>
      </c>
      <c r="I74" s="16" t="s">
        <v>886</v>
      </c>
      <c r="J74" s="13">
        <v>14.571428571428571</v>
      </c>
      <c r="K74" s="13">
        <v>19.142857142857142</v>
      </c>
      <c r="L74" s="13">
        <v>16.428571428571427</v>
      </c>
      <c r="M74" s="13">
        <v>1.7142857142857142</v>
      </c>
      <c r="N74" s="15">
        <f t="shared" si="2"/>
        <v>51.857142857142854</v>
      </c>
    </row>
    <row r="75" spans="1:14" ht="25.5">
      <c r="A75" s="10" t="s">
        <v>641</v>
      </c>
      <c r="B75" s="10" t="s">
        <v>642</v>
      </c>
      <c r="C75" s="10" t="s">
        <v>643</v>
      </c>
      <c r="D75" s="10" t="s">
        <v>644</v>
      </c>
      <c r="E75" s="10" t="s">
        <v>294</v>
      </c>
      <c r="F75" s="11">
        <v>44326.39886574074</v>
      </c>
      <c r="G75" s="12">
        <v>100000</v>
      </c>
      <c r="H75" s="12">
        <v>100000</v>
      </c>
      <c r="I75" s="16" t="s">
        <v>886</v>
      </c>
      <c r="J75" s="13">
        <v>15</v>
      </c>
      <c r="K75" s="13">
        <v>15.714285714285714</v>
      </c>
      <c r="L75" s="13">
        <v>12.428571428571429</v>
      </c>
      <c r="M75" s="13">
        <v>8.285714285714286</v>
      </c>
      <c r="N75" s="15">
        <f t="shared" si="2"/>
        <v>51.42857142857143</v>
      </c>
    </row>
    <row r="76" spans="1:14" ht="38.25">
      <c r="A76" s="10" t="s">
        <v>841</v>
      </c>
      <c r="B76" s="10" t="s">
        <v>842</v>
      </c>
      <c r="C76" s="10" t="s">
        <v>843</v>
      </c>
      <c r="D76" s="10" t="s">
        <v>23</v>
      </c>
      <c r="E76" s="10" t="s">
        <v>294</v>
      </c>
      <c r="F76" s="11">
        <v>44328.90825231482</v>
      </c>
      <c r="G76" s="12">
        <v>50000</v>
      </c>
      <c r="H76" s="12">
        <v>50000</v>
      </c>
      <c r="I76" s="16" t="s">
        <v>886</v>
      </c>
      <c r="J76" s="13">
        <v>15</v>
      </c>
      <c r="K76" s="13">
        <v>13.714285714285714</v>
      </c>
      <c r="L76" s="13">
        <v>18.571428571428573</v>
      </c>
      <c r="M76" s="13">
        <v>4.142857142857143</v>
      </c>
      <c r="N76" s="15">
        <f t="shared" si="2"/>
        <v>51.42857142857144</v>
      </c>
    </row>
    <row r="77" spans="1:14" ht="51">
      <c r="A77" s="10" t="s">
        <v>583</v>
      </c>
      <c r="B77" s="10" t="s">
        <v>584</v>
      </c>
      <c r="C77" s="10" t="s">
        <v>585</v>
      </c>
      <c r="D77" s="10" t="s">
        <v>50</v>
      </c>
      <c r="E77" s="10" t="s">
        <v>505</v>
      </c>
      <c r="F77" s="11">
        <v>44327.649513888886</v>
      </c>
      <c r="G77" s="12">
        <v>100000</v>
      </c>
      <c r="H77" s="12">
        <v>100000</v>
      </c>
      <c r="I77" s="16" t="s">
        <v>886</v>
      </c>
      <c r="J77" s="13">
        <v>15</v>
      </c>
      <c r="K77" s="13">
        <v>18.142857142857142</v>
      </c>
      <c r="L77" s="13">
        <v>17.142857142857142</v>
      </c>
      <c r="M77" s="13">
        <v>0.7142857142857143</v>
      </c>
      <c r="N77" s="15">
        <f t="shared" si="2"/>
        <v>50.99999999999999</v>
      </c>
    </row>
    <row r="78" spans="1:14" ht="25.5">
      <c r="A78" s="10" t="s">
        <v>610</v>
      </c>
      <c r="B78" s="10" t="s">
        <v>611</v>
      </c>
      <c r="C78" s="10" t="s">
        <v>612</v>
      </c>
      <c r="D78" s="10" t="s">
        <v>613</v>
      </c>
      <c r="E78" s="10" t="s">
        <v>466</v>
      </c>
      <c r="F78" s="11">
        <v>44320.59354166667</v>
      </c>
      <c r="G78" s="12">
        <v>95000</v>
      </c>
      <c r="H78" s="12">
        <v>95000</v>
      </c>
      <c r="I78" s="16" t="s">
        <v>886</v>
      </c>
      <c r="J78" s="13">
        <v>12.428571428571429</v>
      </c>
      <c r="K78" s="13">
        <v>17.285714285714285</v>
      </c>
      <c r="L78" s="13">
        <v>15.285714285714286</v>
      </c>
      <c r="M78" s="13">
        <v>5.857142857142857</v>
      </c>
      <c r="N78" s="15">
        <f t="shared" si="2"/>
        <v>50.857142857142854</v>
      </c>
    </row>
    <row r="79" spans="1:14" ht="25.5">
      <c r="A79" s="10" t="s">
        <v>763</v>
      </c>
      <c r="B79" s="10" t="s">
        <v>764</v>
      </c>
      <c r="C79" s="10" t="s">
        <v>765</v>
      </c>
      <c r="D79" s="10" t="s">
        <v>31</v>
      </c>
      <c r="E79" s="10" t="s">
        <v>294</v>
      </c>
      <c r="F79" s="11">
        <v>44326.84768518519</v>
      </c>
      <c r="G79" s="12">
        <v>100000</v>
      </c>
      <c r="H79" s="12">
        <v>100000</v>
      </c>
      <c r="I79" s="16" t="s">
        <v>886</v>
      </c>
      <c r="J79" s="13">
        <v>12.428571428571429</v>
      </c>
      <c r="K79" s="13">
        <v>17.142857142857142</v>
      </c>
      <c r="L79" s="13">
        <v>16.714285714285715</v>
      </c>
      <c r="M79" s="13">
        <v>4.571428571428571</v>
      </c>
      <c r="N79" s="15">
        <f t="shared" si="2"/>
        <v>50.857142857142854</v>
      </c>
    </row>
    <row r="80" spans="1:14" ht="25.5">
      <c r="A80" s="10" t="s">
        <v>696</v>
      </c>
      <c r="B80" s="10" t="s">
        <v>697</v>
      </c>
      <c r="C80" s="10" t="s">
        <v>698</v>
      </c>
      <c r="D80" s="10" t="s">
        <v>699</v>
      </c>
      <c r="E80" s="10" t="s">
        <v>294</v>
      </c>
      <c r="F80" s="11">
        <v>44327.606087962966</v>
      </c>
      <c r="G80" s="12">
        <v>50000</v>
      </c>
      <c r="H80" s="12">
        <v>50000</v>
      </c>
      <c r="I80" s="16" t="s">
        <v>886</v>
      </c>
      <c r="J80" s="13">
        <v>12.857142857142858</v>
      </c>
      <c r="K80" s="13">
        <v>12.428571428571429</v>
      </c>
      <c r="L80" s="13">
        <v>16</v>
      </c>
      <c r="M80" s="13">
        <v>9.285714285714286</v>
      </c>
      <c r="N80" s="15">
        <f t="shared" si="2"/>
        <v>50.57142857142857</v>
      </c>
    </row>
    <row r="81" spans="1:14" ht="51">
      <c r="A81" s="10" t="s">
        <v>648</v>
      </c>
      <c r="B81" s="10" t="s">
        <v>649</v>
      </c>
      <c r="C81" s="10" t="s">
        <v>650</v>
      </c>
      <c r="D81" s="10" t="s">
        <v>121</v>
      </c>
      <c r="E81" s="10" t="s">
        <v>309</v>
      </c>
      <c r="F81" s="11">
        <v>44326.608090277776</v>
      </c>
      <c r="G81" s="12">
        <v>100000</v>
      </c>
      <c r="H81" s="12">
        <v>100000</v>
      </c>
      <c r="I81" s="16" t="s">
        <v>886</v>
      </c>
      <c r="J81" s="13">
        <v>14.571428571428571</v>
      </c>
      <c r="K81" s="13">
        <v>16.285714285714285</v>
      </c>
      <c r="L81" s="13">
        <v>18.428571428571427</v>
      </c>
      <c r="M81" s="13">
        <v>0.7142857142857143</v>
      </c>
      <c r="N81" s="15">
        <f t="shared" si="2"/>
        <v>49.99999999999999</v>
      </c>
    </row>
    <row r="82" spans="1:14" ht="51">
      <c r="A82" s="10" t="s">
        <v>666</v>
      </c>
      <c r="B82" s="10" t="s">
        <v>667</v>
      </c>
      <c r="C82" s="10" t="s">
        <v>668</v>
      </c>
      <c r="D82" s="10" t="s">
        <v>117</v>
      </c>
      <c r="E82" s="10" t="s">
        <v>505</v>
      </c>
      <c r="F82" s="11">
        <v>44326.751608796294</v>
      </c>
      <c r="G82" s="12">
        <v>60000</v>
      </c>
      <c r="H82" s="12">
        <v>60000</v>
      </c>
      <c r="I82" s="16" t="s">
        <v>886</v>
      </c>
      <c r="J82" s="13">
        <v>12</v>
      </c>
      <c r="K82" s="13">
        <v>16.142857142857142</v>
      </c>
      <c r="L82" s="13">
        <v>13.857142857142858</v>
      </c>
      <c r="M82" s="13">
        <v>7.571428571428571</v>
      </c>
      <c r="N82" s="15">
        <f t="shared" si="2"/>
        <v>49.57142857142857</v>
      </c>
    </row>
    <row r="83" spans="1:14" ht="25.5">
      <c r="A83" s="10" t="s">
        <v>645</v>
      </c>
      <c r="B83" s="10" t="s">
        <v>646</v>
      </c>
      <c r="C83" s="10" t="s">
        <v>647</v>
      </c>
      <c r="D83" s="10" t="s">
        <v>31</v>
      </c>
      <c r="E83" s="10" t="s">
        <v>294</v>
      </c>
      <c r="F83" s="11">
        <v>44321.33101851852</v>
      </c>
      <c r="G83" s="12">
        <v>90000</v>
      </c>
      <c r="H83" s="12">
        <v>90000</v>
      </c>
      <c r="I83" s="16" t="s">
        <v>886</v>
      </c>
      <c r="J83" s="13">
        <v>14.142857142857142</v>
      </c>
      <c r="K83" s="13">
        <v>19.285714285714285</v>
      </c>
      <c r="L83" s="13">
        <v>15.285714285714286</v>
      </c>
      <c r="M83" s="13">
        <v>0.7142857142857143</v>
      </c>
      <c r="N83" s="15">
        <f t="shared" si="2"/>
        <v>49.42857142857143</v>
      </c>
    </row>
    <row r="84" spans="1:14" ht="25.5">
      <c r="A84" s="10" t="s">
        <v>508</v>
      </c>
      <c r="B84" s="10" t="s">
        <v>509</v>
      </c>
      <c r="C84" s="10" t="s">
        <v>510</v>
      </c>
      <c r="D84" s="10" t="s">
        <v>101</v>
      </c>
      <c r="E84" s="10" t="s">
        <v>294</v>
      </c>
      <c r="F84" s="11">
        <v>44319.63376157408</v>
      </c>
      <c r="G84" s="12">
        <v>53000</v>
      </c>
      <c r="H84" s="12">
        <v>53000</v>
      </c>
      <c r="I84" s="16" t="s">
        <v>886</v>
      </c>
      <c r="J84" s="13">
        <v>12</v>
      </c>
      <c r="K84" s="13">
        <v>15</v>
      </c>
      <c r="L84" s="13">
        <v>12</v>
      </c>
      <c r="M84" s="13">
        <v>10.285714285714286</v>
      </c>
      <c r="N84" s="15">
        <f t="shared" si="2"/>
        <v>49.285714285714285</v>
      </c>
    </row>
    <row r="85" spans="1:14" ht="25.5">
      <c r="A85" s="10" t="s">
        <v>524</v>
      </c>
      <c r="B85" s="10" t="s">
        <v>525</v>
      </c>
      <c r="C85" s="10" t="s">
        <v>526</v>
      </c>
      <c r="D85" s="10" t="s">
        <v>313</v>
      </c>
      <c r="E85" s="10" t="s">
        <v>294</v>
      </c>
      <c r="F85" s="11">
        <v>44324.41180555556</v>
      </c>
      <c r="G85" s="12">
        <v>100000</v>
      </c>
      <c r="H85" s="12">
        <v>100000</v>
      </c>
      <c r="I85" s="16" t="s">
        <v>886</v>
      </c>
      <c r="J85" s="13">
        <v>14.571428571428571</v>
      </c>
      <c r="K85" s="13">
        <v>13</v>
      </c>
      <c r="L85" s="13">
        <v>12.857142857142858</v>
      </c>
      <c r="M85" s="13">
        <v>8.714285714285714</v>
      </c>
      <c r="N85" s="15">
        <f t="shared" si="2"/>
        <v>49.142857142857146</v>
      </c>
    </row>
    <row r="86" spans="1:14" ht="38.25">
      <c r="A86" s="10" t="s">
        <v>624</v>
      </c>
      <c r="B86" s="10" t="s">
        <v>625</v>
      </c>
      <c r="C86" s="10" t="s">
        <v>626</v>
      </c>
      <c r="D86" s="10" t="s">
        <v>129</v>
      </c>
      <c r="E86" s="10" t="s">
        <v>42</v>
      </c>
      <c r="F86" s="11">
        <v>44320.59842592593</v>
      </c>
      <c r="G86" s="12">
        <v>100000</v>
      </c>
      <c r="H86" s="12">
        <v>100000</v>
      </c>
      <c r="I86" s="16" t="s">
        <v>886</v>
      </c>
      <c r="J86" s="13">
        <v>13.285714285714286</v>
      </c>
      <c r="K86" s="13">
        <v>19.857142857142858</v>
      </c>
      <c r="L86" s="13">
        <v>15.285714285714286</v>
      </c>
      <c r="M86" s="13">
        <v>0.7142857142857143</v>
      </c>
      <c r="N86" s="15">
        <f t="shared" si="2"/>
        <v>49.142857142857146</v>
      </c>
    </row>
    <row r="87" spans="1:14" ht="25.5">
      <c r="A87" s="10" t="s">
        <v>703</v>
      </c>
      <c r="B87" s="10" t="s">
        <v>704</v>
      </c>
      <c r="C87" s="10" t="s">
        <v>705</v>
      </c>
      <c r="D87" s="10" t="s">
        <v>125</v>
      </c>
      <c r="E87" s="10" t="s">
        <v>294</v>
      </c>
      <c r="F87" s="11">
        <v>44326.41380787037</v>
      </c>
      <c r="G87" s="12">
        <v>100000</v>
      </c>
      <c r="H87" s="12">
        <v>100000</v>
      </c>
      <c r="I87" s="16" t="s">
        <v>886</v>
      </c>
      <c r="J87" s="13">
        <v>13.285714285714286</v>
      </c>
      <c r="K87" s="13">
        <v>23.142857142857142</v>
      </c>
      <c r="L87" s="13">
        <v>12</v>
      </c>
      <c r="M87" s="13">
        <v>0.7142857142857143</v>
      </c>
      <c r="N87" s="15">
        <f t="shared" si="2"/>
        <v>49.142857142857146</v>
      </c>
    </row>
    <row r="88" spans="1:14" ht="38.25">
      <c r="A88" s="10" t="s">
        <v>537</v>
      </c>
      <c r="B88" s="10" t="s">
        <v>538</v>
      </c>
      <c r="C88" s="10" t="s">
        <v>539</v>
      </c>
      <c r="D88" s="10" t="s">
        <v>477</v>
      </c>
      <c r="E88" s="10" t="s">
        <v>19</v>
      </c>
      <c r="F88" s="11">
        <v>44319.700902777775</v>
      </c>
      <c r="G88" s="12">
        <v>53300</v>
      </c>
      <c r="H88" s="12">
        <v>53300</v>
      </c>
      <c r="I88" s="16" t="s">
        <v>886</v>
      </c>
      <c r="J88" s="13">
        <v>12.428571428571429</v>
      </c>
      <c r="K88" s="13">
        <v>15.571428571428571</v>
      </c>
      <c r="L88" s="13">
        <v>15.714285714285714</v>
      </c>
      <c r="M88" s="13">
        <v>4.857142857142857</v>
      </c>
      <c r="N88" s="15">
        <f t="shared" si="2"/>
        <v>48.57142857142857</v>
      </c>
    </row>
    <row r="89" spans="1:14" ht="25.5">
      <c r="A89" s="10" t="s">
        <v>740</v>
      </c>
      <c r="B89" s="10" t="s">
        <v>741</v>
      </c>
      <c r="C89" s="10" t="s">
        <v>742</v>
      </c>
      <c r="D89" s="10" t="s">
        <v>313</v>
      </c>
      <c r="E89" s="10" t="s">
        <v>294</v>
      </c>
      <c r="F89" s="11">
        <v>44329.43982638889</v>
      </c>
      <c r="G89" s="12">
        <v>100000</v>
      </c>
      <c r="H89" s="12">
        <v>100000</v>
      </c>
      <c r="I89" s="16" t="s">
        <v>886</v>
      </c>
      <c r="J89" s="13">
        <v>15</v>
      </c>
      <c r="K89" s="13">
        <v>18.285714285714285</v>
      </c>
      <c r="L89" s="13">
        <v>14.571428571428571</v>
      </c>
      <c r="M89" s="13">
        <v>0.7142857142857143</v>
      </c>
      <c r="N89" s="15">
        <f t="shared" si="2"/>
        <v>48.57142857142857</v>
      </c>
    </row>
    <row r="90" spans="1:14" ht="51">
      <c r="A90" s="10" t="s">
        <v>729</v>
      </c>
      <c r="B90" s="10" t="s">
        <v>730</v>
      </c>
      <c r="C90" s="10" t="s">
        <v>731</v>
      </c>
      <c r="D90" s="10" t="s">
        <v>732</v>
      </c>
      <c r="E90" s="10" t="s">
        <v>294</v>
      </c>
      <c r="F90" s="11">
        <v>44327.464166666665</v>
      </c>
      <c r="G90" s="12">
        <v>100000</v>
      </c>
      <c r="H90" s="12">
        <v>100000</v>
      </c>
      <c r="I90" s="16" t="s">
        <v>886</v>
      </c>
      <c r="J90" s="13">
        <v>12</v>
      </c>
      <c r="K90" s="13">
        <v>15.571428571428571</v>
      </c>
      <c r="L90" s="13">
        <v>20.142857142857142</v>
      </c>
      <c r="M90" s="13">
        <v>0.7142857142857143</v>
      </c>
      <c r="N90" s="15">
        <f t="shared" si="2"/>
        <v>48.42857142857142</v>
      </c>
    </row>
    <row r="91" spans="1:14" ht="25.5">
      <c r="A91" s="10" t="s">
        <v>719</v>
      </c>
      <c r="B91" s="10" t="s">
        <v>720</v>
      </c>
      <c r="C91" s="10" t="s">
        <v>721</v>
      </c>
      <c r="D91" s="10" t="s">
        <v>31</v>
      </c>
      <c r="E91" s="10" t="s">
        <v>294</v>
      </c>
      <c r="F91" s="11">
        <v>44328.92885416667</v>
      </c>
      <c r="G91" s="12">
        <v>100000</v>
      </c>
      <c r="H91" s="12">
        <v>100000</v>
      </c>
      <c r="I91" s="16" t="s">
        <v>886</v>
      </c>
      <c r="J91" s="13">
        <v>15</v>
      </c>
      <c r="K91" s="13">
        <v>12</v>
      </c>
      <c r="L91" s="13">
        <v>12.714285714285714</v>
      </c>
      <c r="M91" s="13">
        <v>8.285714285714286</v>
      </c>
      <c r="N91" s="15">
        <f t="shared" si="2"/>
        <v>48</v>
      </c>
    </row>
    <row r="92" spans="1:14" ht="25.5">
      <c r="A92" s="10" t="s">
        <v>620</v>
      </c>
      <c r="B92" s="10" t="s">
        <v>621</v>
      </c>
      <c r="C92" s="10" t="s">
        <v>622</v>
      </c>
      <c r="D92" s="10" t="s">
        <v>182</v>
      </c>
      <c r="E92" s="10" t="s">
        <v>19</v>
      </c>
      <c r="F92" s="11">
        <v>44322.440462962964</v>
      </c>
      <c r="G92" s="12">
        <v>100000</v>
      </c>
      <c r="H92" s="12">
        <v>100000</v>
      </c>
      <c r="I92" s="16" t="s">
        <v>886</v>
      </c>
      <c r="J92" s="13">
        <v>15</v>
      </c>
      <c r="K92" s="13">
        <v>17.285714285714285</v>
      </c>
      <c r="L92" s="13">
        <v>14.285714285714286</v>
      </c>
      <c r="M92" s="13">
        <v>0.7142857142857143</v>
      </c>
      <c r="N92" s="15">
        <f t="shared" si="2"/>
        <v>47.285714285714285</v>
      </c>
    </row>
    <row r="93" spans="1:14" ht="25.5">
      <c r="A93" s="10" t="s">
        <v>772</v>
      </c>
      <c r="B93" s="10" t="s">
        <v>773</v>
      </c>
      <c r="C93" s="10" t="s">
        <v>774</v>
      </c>
      <c r="D93" s="10" t="s">
        <v>97</v>
      </c>
      <c r="E93" s="10" t="s">
        <v>19</v>
      </c>
      <c r="F93" s="11">
        <v>44327.419803240744</v>
      </c>
      <c r="G93" s="12">
        <v>95000</v>
      </c>
      <c r="H93" s="12">
        <v>95000</v>
      </c>
      <c r="I93" s="16" t="s">
        <v>886</v>
      </c>
      <c r="J93" s="13">
        <v>12</v>
      </c>
      <c r="K93" s="13">
        <v>17.714285714285715</v>
      </c>
      <c r="L93" s="13">
        <v>16.285714285714285</v>
      </c>
      <c r="M93" s="13">
        <v>0.7142857142857143</v>
      </c>
      <c r="N93" s="15">
        <f t="shared" si="2"/>
        <v>46.714285714285715</v>
      </c>
    </row>
    <row r="94" spans="1:14" ht="25.5">
      <c r="A94" s="10" t="s">
        <v>580</v>
      </c>
      <c r="B94" s="10" t="s">
        <v>581</v>
      </c>
      <c r="C94" s="10" t="s">
        <v>582</v>
      </c>
      <c r="D94" s="10" t="s">
        <v>31</v>
      </c>
      <c r="E94" s="10" t="s">
        <v>294</v>
      </c>
      <c r="F94" s="11">
        <v>44320.65820601852</v>
      </c>
      <c r="G94" s="12">
        <v>54000</v>
      </c>
      <c r="H94" s="12">
        <v>54000</v>
      </c>
      <c r="I94" s="16" t="s">
        <v>886</v>
      </c>
      <c r="J94" s="13">
        <v>12.428571428571429</v>
      </c>
      <c r="K94" s="13">
        <v>14.142857142857142</v>
      </c>
      <c r="L94" s="13">
        <v>12.428571428571429</v>
      </c>
      <c r="M94" s="13">
        <v>7.571428571428571</v>
      </c>
      <c r="N94" s="15">
        <f t="shared" si="2"/>
        <v>46.57142857142857</v>
      </c>
    </row>
    <row r="95" spans="1:14" ht="25.5">
      <c r="A95" s="10" t="s">
        <v>844</v>
      </c>
      <c r="B95" s="10" t="s">
        <v>845</v>
      </c>
      <c r="C95" s="10"/>
      <c r="D95" s="10" t="s">
        <v>113</v>
      </c>
      <c r="E95" s="10" t="s">
        <v>197</v>
      </c>
      <c r="F95" s="11">
        <v>44329.370717592596</v>
      </c>
      <c r="G95" s="12">
        <v>80000</v>
      </c>
      <c r="H95" s="12">
        <v>80000</v>
      </c>
      <c r="I95" s="16" t="s">
        <v>886</v>
      </c>
      <c r="J95" s="13">
        <v>15</v>
      </c>
      <c r="K95" s="13">
        <v>14.142857142857142</v>
      </c>
      <c r="L95" s="13">
        <v>16.714285714285715</v>
      </c>
      <c r="M95" s="13">
        <v>0.7142857142857143</v>
      </c>
      <c r="N95" s="15">
        <f t="shared" si="2"/>
        <v>46.57142857142858</v>
      </c>
    </row>
    <row r="96" spans="1:14" ht="25.5">
      <c r="A96" s="10" t="s">
        <v>657</v>
      </c>
      <c r="B96" s="10" t="s">
        <v>58</v>
      </c>
      <c r="C96" s="10" t="s">
        <v>658</v>
      </c>
      <c r="D96" s="10" t="s">
        <v>18</v>
      </c>
      <c r="E96" s="10" t="s">
        <v>19</v>
      </c>
      <c r="F96" s="11">
        <v>44328.640497685185</v>
      </c>
      <c r="G96" s="12">
        <v>100000</v>
      </c>
      <c r="H96" s="12">
        <v>100000</v>
      </c>
      <c r="I96" s="16" t="s">
        <v>886</v>
      </c>
      <c r="J96" s="13">
        <v>15</v>
      </c>
      <c r="K96" s="13">
        <v>16.285714285714285</v>
      </c>
      <c r="L96" s="13">
        <v>14.285714285714286</v>
      </c>
      <c r="M96" s="13">
        <v>0.7142857142857143</v>
      </c>
      <c r="N96" s="15">
        <f t="shared" si="2"/>
        <v>46.285714285714285</v>
      </c>
    </row>
    <row r="97" spans="1:14" ht="25.5">
      <c r="A97" s="10" t="s">
        <v>829</v>
      </c>
      <c r="B97" s="10" t="s">
        <v>830</v>
      </c>
      <c r="C97" s="10" t="s">
        <v>831</v>
      </c>
      <c r="D97" s="10" t="s">
        <v>117</v>
      </c>
      <c r="E97" s="10" t="s">
        <v>19</v>
      </c>
      <c r="F97" s="11">
        <v>44328.677453703705</v>
      </c>
      <c r="G97" s="12">
        <v>100000</v>
      </c>
      <c r="H97" s="12">
        <v>100000</v>
      </c>
      <c r="I97" s="16" t="s">
        <v>886</v>
      </c>
      <c r="J97" s="13">
        <v>12.857142857142858</v>
      </c>
      <c r="K97" s="13">
        <v>16.571428571428573</v>
      </c>
      <c r="L97" s="13">
        <v>16</v>
      </c>
      <c r="M97" s="13">
        <v>0.7142857142857143</v>
      </c>
      <c r="N97" s="15">
        <f t="shared" si="2"/>
        <v>46.142857142857146</v>
      </c>
    </row>
    <row r="98" spans="1:14" ht="25.5">
      <c r="A98" s="10" t="s">
        <v>846</v>
      </c>
      <c r="B98" s="10" t="s">
        <v>847</v>
      </c>
      <c r="C98" s="10" t="s">
        <v>848</v>
      </c>
      <c r="D98" s="10" t="s">
        <v>31</v>
      </c>
      <c r="E98" s="10" t="s">
        <v>752</v>
      </c>
      <c r="F98" s="11">
        <v>44328.95668981481</v>
      </c>
      <c r="G98" s="12">
        <v>50000</v>
      </c>
      <c r="H98" s="12">
        <v>50000</v>
      </c>
      <c r="I98" s="16" t="s">
        <v>886</v>
      </c>
      <c r="J98" s="13">
        <v>15</v>
      </c>
      <c r="K98" s="13">
        <v>17.285714285714285</v>
      </c>
      <c r="L98" s="13">
        <v>12.714285714285714</v>
      </c>
      <c r="M98" s="13">
        <v>0.7142857142857143</v>
      </c>
      <c r="N98" s="15">
        <f t="shared" si="2"/>
        <v>45.714285714285715</v>
      </c>
    </row>
    <row r="99" spans="1:14" ht="25.5">
      <c r="A99" s="10" t="s">
        <v>553</v>
      </c>
      <c r="B99" s="10" t="s">
        <v>171</v>
      </c>
      <c r="C99" s="10" t="s">
        <v>554</v>
      </c>
      <c r="D99" s="10" t="s">
        <v>54</v>
      </c>
      <c r="E99" s="10" t="s">
        <v>19</v>
      </c>
      <c r="F99" s="11">
        <v>44321.48395833333</v>
      </c>
      <c r="G99" s="12">
        <v>90000</v>
      </c>
      <c r="H99" s="12">
        <v>90000</v>
      </c>
      <c r="I99" s="16" t="s">
        <v>886</v>
      </c>
      <c r="J99" s="13">
        <v>12.428571428571429</v>
      </c>
      <c r="K99" s="13">
        <v>17</v>
      </c>
      <c r="L99" s="13">
        <v>15.714285714285714</v>
      </c>
      <c r="M99" s="13">
        <v>0</v>
      </c>
      <c r="N99" s="15">
        <f aca="true" t="shared" si="3" ref="N99:N119">J99+K99+L99+M99</f>
        <v>45.142857142857146</v>
      </c>
    </row>
    <row r="100" spans="1:14" ht="25.5">
      <c r="A100" s="10" t="s">
        <v>816</v>
      </c>
      <c r="B100" s="10" t="s">
        <v>817</v>
      </c>
      <c r="C100" s="10" t="s">
        <v>818</v>
      </c>
      <c r="D100" s="10" t="s">
        <v>80</v>
      </c>
      <c r="E100" s="10" t="s">
        <v>294</v>
      </c>
      <c r="F100" s="11">
        <v>44328.740532407406</v>
      </c>
      <c r="G100" s="12">
        <v>50000</v>
      </c>
      <c r="H100" s="12">
        <v>50000</v>
      </c>
      <c r="I100" s="16" t="s">
        <v>886</v>
      </c>
      <c r="J100" s="13">
        <v>13.285714285714286</v>
      </c>
      <c r="K100" s="13">
        <v>17.571428571428573</v>
      </c>
      <c r="L100" s="13">
        <v>13.571428571428571</v>
      </c>
      <c r="M100" s="13">
        <v>0.7142857142857143</v>
      </c>
      <c r="N100" s="15">
        <f t="shared" si="3"/>
        <v>45.142857142857146</v>
      </c>
    </row>
    <row r="101" spans="1:14" ht="51">
      <c r="A101" s="10" t="s">
        <v>527</v>
      </c>
      <c r="B101" s="10" t="s">
        <v>528</v>
      </c>
      <c r="C101" s="10" t="s">
        <v>529</v>
      </c>
      <c r="D101" s="10" t="s">
        <v>530</v>
      </c>
      <c r="E101" s="10" t="s">
        <v>505</v>
      </c>
      <c r="F101" s="11">
        <v>44326.33855324074</v>
      </c>
      <c r="G101" s="12">
        <v>100000</v>
      </c>
      <c r="H101" s="12">
        <v>100000</v>
      </c>
      <c r="I101" s="16" t="s">
        <v>886</v>
      </c>
      <c r="J101" s="13">
        <v>12</v>
      </c>
      <c r="K101" s="13">
        <v>15</v>
      </c>
      <c r="L101" s="13">
        <v>12.857142857142858</v>
      </c>
      <c r="M101" s="13">
        <v>4.857142857142857</v>
      </c>
      <c r="N101" s="15">
        <f t="shared" si="3"/>
        <v>44.714285714285715</v>
      </c>
    </row>
    <row r="102" spans="1:14" ht="38.25">
      <c r="A102" s="10" t="s">
        <v>604</v>
      </c>
      <c r="B102" s="10" t="s">
        <v>605</v>
      </c>
      <c r="C102" s="10" t="s">
        <v>606</v>
      </c>
      <c r="D102" s="10" t="s">
        <v>105</v>
      </c>
      <c r="E102" s="10" t="s">
        <v>42</v>
      </c>
      <c r="F102" s="11">
        <v>44327.581828703704</v>
      </c>
      <c r="G102" s="12">
        <v>100000</v>
      </c>
      <c r="H102" s="12">
        <v>100000</v>
      </c>
      <c r="I102" s="16" t="s">
        <v>886</v>
      </c>
      <c r="J102" s="13">
        <v>12.428571428571429</v>
      </c>
      <c r="K102" s="13">
        <v>12.142857142857142</v>
      </c>
      <c r="L102" s="13">
        <v>19.857142857142858</v>
      </c>
      <c r="M102" s="13">
        <v>0</v>
      </c>
      <c r="N102" s="15">
        <f t="shared" si="3"/>
        <v>44.42857142857143</v>
      </c>
    </row>
    <row r="103" spans="1:14" ht="38.25">
      <c r="A103" s="10" t="s">
        <v>617</v>
      </c>
      <c r="B103" s="10" t="s">
        <v>618</v>
      </c>
      <c r="C103" s="10" t="s">
        <v>619</v>
      </c>
      <c r="D103" s="10" t="s">
        <v>101</v>
      </c>
      <c r="E103" s="10" t="s">
        <v>42</v>
      </c>
      <c r="F103" s="11">
        <v>44327.35497685185</v>
      </c>
      <c r="G103" s="12">
        <v>50000</v>
      </c>
      <c r="H103" s="12">
        <v>50000</v>
      </c>
      <c r="I103" s="16" t="s">
        <v>886</v>
      </c>
      <c r="J103" s="13">
        <v>10.285714285714286</v>
      </c>
      <c r="K103" s="13">
        <v>13.142857142857142</v>
      </c>
      <c r="L103" s="13">
        <v>20.285714285714285</v>
      </c>
      <c r="M103" s="13">
        <v>0.7142857142857143</v>
      </c>
      <c r="N103" s="15">
        <f t="shared" si="3"/>
        <v>44.42857142857143</v>
      </c>
    </row>
    <row r="104" spans="1:14" ht="25.5">
      <c r="A104" s="10" t="s">
        <v>627</v>
      </c>
      <c r="B104" s="10" t="s">
        <v>628</v>
      </c>
      <c r="C104" s="10" t="s">
        <v>629</v>
      </c>
      <c r="D104" s="10" t="s">
        <v>630</v>
      </c>
      <c r="E104" s="10" t="s">
        <v>466</v>
      </c>
      <c r="F104" s="11">
        <v>44328.45552083333</v>
      </c>
      <c r="G104" s="12">
        <v>50000</v>
      </c>
      <c r="H104" s="12">
        <v>50000</v>
      </c>
      <c r="I104" s="16" t="s">
        <v>886</v>
      </c>
      <c r="J104" s="13">
        <v>15</v>
      </c>
      <c r="K104" s="13">
        <v>15.714285714285714</v>
      </c>
      <c r="L104" s="13">
        <v>12</v>
      </c>
      <c r="M104" s="13">
        <v>1.7142857142857142</v>
      </c>
      <c r="N104" s="15">
        <f t="shared" si="3"/>
        <v>44.42857142857143</v>
      </c>
    </row>
    <row r="105" spans="1:14" ht="25.5">
      <c r="A105" s="10" t="s">
        <v>680</v>
      </c>
      <c r="B105" s="10" t="s">
        <v>681</v>
      </c>
      <c r="C105" s="10" t="s">
        <v>682</v>
      </c>
      <c r="D105" s="10" t="s">
        <v>31</v>
      </c>
      <c r="E105" s="10" t="s">
        <v>294</v>
      </c>
      <c r="F105" s="11">
        <v>44322.479837962965</v>
      </c>
      <c r="G105" s="12">
        <v>90000</v>
      </c>
      <c r="H105" s="12">
        <v>90000</v>
      </c>
      <c r="I105" s="16" t="s">
        <v>886</v>
      </c>
      <c r="J105" s="13">
        <v>15</v>
      </c>
      <c r="K105" s="13">
        <v>12.571428571428571</v>
      </c>
      <c r="L105" s="13">
        <v>14.428571428571429</v>
      </c>
      <c r="M105" s="13">
        <v>2.4285714285714284</v>
      </c>
      <c r="N105" s="15">
        <f t="shared" si="3"/>
        <v>44.42857142857143</v>
      </c>
    </row>
    <row r="106" spans="1:14" ht="25.5">
      <c r="A106" s="10" t="s">
        <v>782</v>
      </c>
      <c r="B106" s="10" t="s">
        <v>146</v>
      </c>
      <c r="C106" s="10" t="s">
        <v>147</v>
      </c>
      <c r="D106" s="10" t="s">
        <v>31</v>
      </c>
      <c r="E106" s="10" t="s">
        <v>19</v>
      </c>
      <c r="F106" s="11">
        <v>44327.55844907407</v>
      </c>
      <c r="G106" s="12">
        <v>90000</v>
      </c>
      <c r="H106" s="12">
        <v>90000</v>
      </c>
      <c r="I106" s="16" t="s">
        <v>886</v>
      </c>
      <c r="J106" s="13">
        <v>12.428571428571429</v>
      </c>
      <c r="K106" s="13">
        <v>17.285714285714285</v>
      </c>
      <c r="L106" s="13">
        <v>13.857142857142858</v>
      </c>
      <c r="M106" s="13">
        <v>0.7142857142857143</v>
      </c>
      <c r="N106" s="15">
        <f t="shared" si="3"/>
        <v>44.285714285714285</v>
      </c>
    </row>
    <row r="107" spans="1:14" ht="25.5">
      <c r="A107" s="10" t="s">
        <v>579</v>
      </c>
      <c r="B107" s="10" t="s">
        <v>414</v>
      </c>
      <c r="C107" s="10" t="s">
        <v>415</v>
      </c>
      <c r="D107" s="10" t="s">
        <v>113</v>
      </c>
      <c r="E107" s="10" t="s">
        <v>19</v>
      </c>
      <c r="F107" s="11">
        <v>44328.72283564815</v>
      </c>
      <c r="G107" s="12">
        <v>100000</v>
      </c>
      <c r="H107" s="12">
        <v>100000</v>
      </c>
      <c r="I107" s="16" t="s">
        <v>886</v>
      </c>
      <c r="J107" s="13">
        <v>12.428571428571429</v>
      </c>
      <c r="K107" s="13">
        <v>16.857142857142858</v>
      </c>
      <c r="L107" s="13">
        <v>13.857142857142858</v>
      </c>
      <c r="M107" s="13">
        <v>0.7142857142857143</v>
      </c>
      <c r="N107" s="15">
        <f t="shared" si="3"/>
        <v>43.857142857142854</v>
      </c>
    </row>
    <row r="108" spans="1:14" ht="25.5">
      <c r="A108" s="10" t="s">
        <v>614</v>
      </c>
      <c r="B108" s="10" t="s">
        <v>615</v>
      </c>
      <c r="C108" s="10" t="s">
        <v>616</v>
      </c>
      <c r="D108" s="10" t="s">
        <v>80</v>
      </c>
      <c r="E108" s="10" t="s">
        <v>19</v>
      </c>
      <c r="F108" s="11">
        <v>44329.52851851852</v>
      </c>
      <c r="G108" s="12">
        <v>100000</v>
      </c>
      <c r="H108" s="12">
        <v>100000</v>
      </c>
      <c r="I108" s="16" t="s">
        <v>886</v>
      </c>
      <c r="J108" s="13">
        <v>15</v>
      </c>
      <c r="K108" s="13">
        <v>15.571428571428571</v>
      </c>
      <c r="L108" s="13">
        <v>10.857142857142858</v>
      </c>
      <c r="M108" s="13">
        <v>2.4285714285714284</v>
      </c>
      <c r="N108" s="15">
        <f t="shared" si="3"/>
        <v>43.85714285714286</v>
      </c>
    </row>
    <row r="109" spans="1:14" ht="38.25">
      <c r="A109" s="10" t="s">
        <v>853</v>
      </c>
      <c r="B109" s="10" t="s">
        <v>854</v>
      </c>
      <c r="C109" s="10" t="s">
        <v>855</v>
      </c>
      <c r="D109" s="10" t="s">
        <v>23</v>
      </c>
      <c r="E109" s="10" t="s">
        <v>294</v>
      </c>
      <c r="F109" s="11">
        <v>44329.45673611111</v>
      </c>
      <c r="G109" s="12">
        <v>100000</v>
      </c>
      <c r="H109" s="12">
        <v>100000</v>
      </c>
      <c r="I109" s="16" t="s">
        <v>886</v>
      </c>
      <c r="J109" s="13">
        <v>15</v>
      </c>
      <c r="K109" s="13">
        <v>16</v>
      </c>
      <c r="L109" s="13">
        <v>10.428571428571429</v>
      </c>
      <c r="M109" s="13">
        <v>2.4285714285714284</v>
      </c>
      <c r="N109" s="15">
        <f t="shared" si="3"/>
        <v>43.85714285714286</v>
      </c>
    </row>
    <row r="110" spans="1:14" ht="25.5">
      <c r="A110" s="10" t="s">
        <v>517</v>
      </c>
      <c r="B110" s="10" t="s">
        <v>518</v>
      </c>
      <c r="C110" s="10" t="s">
        <v>519</v>
      </c>
      <c r="D110" s="10" t="s">
        <v>27</v>
      </c>
      <c r="E110" s="10" t="s">
        <v>294</v>
      </c>
      <c r="F110" s="11">
        <v>44321.89728009259</v>
      </c>
      <c r="G110" s="12">
        <v>50000</v>
      </c>
      <c r="H110" s="12">
        <v>50000</v>
      </c>
      <c r="I110" s="16" t="s">
        <v>886</v>
      </c>
      <c r="J110" s="13">
        <v>15</v>
      </c>
      <c r="K110" s="13">
        <v>13.714285714285714</v>
      </c>
      <c r="L110" s="13">
        <v>12.428571428571429</v>
      </c>
      <c r="M110" s="13">
        <v>1.7142857142857142</v>
      </c>
      <c r="N110" s="15">
        <f t="shared" si="3"/>
        <v>42.85714285714286</v>
      </c>
    </row>
    <row r="111" spans="1:14" ht="25.5">
      <c r="A111" s="10" t="s">
        <v>638</v>
      </c>
      <c r="B111" s="10" t="s">
        <v>639</v>
      </c>
      <c r="C111" s="10" t="s">
        <v>640</v>
      </c>
      <c r="D111" s="10" t="s">
        <v>101</v>
      </c>
      <c r="E111" s="10" t="s">
        <v>294</v>
      </c>
      <c r="F111" s="11">
        <v>44324.62453703704</v>
      </c>
      <c r="G111" s="12">
        <v>50000</v>
      </c>
      <c r="H111" s="12">
        <v>50000</v>
      </c>
      <c r="I111" s="16" t="s">
        <v>886</v>
      </c>
      <c r="J111" s="13">
        <v>15</v>
      </c>
      <c r="K111" s="13">
        <v>11.285714285714286</v>
      </c>
      <c r="L111" s="13">
        <v>10.857142857142858</v>
      </c>
      <c r="M111" s="13">
        <v>5.571428571428571</v>
      </c>
      <c r="N111" s="15">
        <f t="shared" si="3"/>
        <v>42.71428571428571</v>
      </c>
    </row>
    <row r="112" spans="1:14" ht="38.25">
      <c r="A112" s="10" t="s">
        <v>651</v>
      </c>
      <c r="B112" s="10" t="s">
        <v>652</v>
      </c>
      <c r="C112" s="10" t="s">
        <v>653</v>
      </c>
      <c r="D112" s="10" t="s">
        <v>113</v>
      </c>
      <c r="E112" s="10" t="s">
        <v>42</v>
      </c>
      <c r="F112" s="11">
        <v>44321.54918981482</v>
      </c>
      <c r="G112" s="12">
        <v>100000</v>
      </c>
      <c r="H112" s="12">
        <v>100000</v>
      </c>
      <c r="I112" s="16" t="s">
        <v>886</v>
      </c>
      <c r="J112" s="13">
        <v>13.285714285714286</v>
      </c>
      <c r="K112" s="13">
        <v>16.571428571428573</v>
      </c>
      <c r="L112" s="13">
        <v>12</v>
      </c>
      <c r="M112" s="13">
        <v>0.7142857142857143</v>
      </c>
      <c r="N112" s="15">
        <f t="shared" si="3"/>
        <v>42.57142857142858</v>
      </c>
    </row>
    <row r="113" spans="1:14" ht="25.5">
      <c r="A113" s="10" t="s">
        <v>555</v>
      </c>
      <c r="B113" s="10" t="s">
        <v>556</v>
      </c>
      <c r="C113" s="10" t="s">
        <v>557</v>
      </c>
      <c r="D113" s="10" t="s">
        <v>182</v>
      </c>
      <c r="E113" s="10" t="s">
        <v>294</v>
      </c>
      <c r="F113" s="11">
        <v>44321.70274305555</v>
      </c>
      <c r="G113" s="12">
        <v>80000</v>
      </c>
      <c r="H113" s="12">
        <v>80000</v>
      </c>
      <c r="I113" s="16" t="s">
        <v>886</v>
      </c>
      <c r="J113" s="13">
        <v>12</v>
      </c>
      <c r="K113" s="13">
        <v>16.714285714285715</v>
      </c>
      <c r="L113" s="13">
        <v>12.857142857142858</v>
      </c>
      <c r="M113" s="13">
        <v>0.7142857142857143</v>
      </c>
      <c r="N113" s="15">
        <f t="shared" si="3"/>
        <v>42.285714285714285</v>
      </c>
    </row>
    <row r="114" spans="1:14" ht="38.25">
      <c r="A114" s="10" t="s">
        <v>800</v>
      </c>
      <c r="B114" s="10" t="s">
        <v>801</v>
      </c>
      <c r="C114" s="10" t="s">
        <v>802</v>
      </c>
      <c r="D114" s="10" t="s">
        <v>803</v>
      </c>
      <c r="E114" s="10" t="s">
        <v>294</v>
      </c>
      <c r="F114" s="11">
        <v>44328.902662037035</v>
      </c>
      <c r="G114" s="12">
        <v>60000</v>
      </c>
      <c r="H114" s="12">
        <v>60000</v>
      </c>
      <c r="I114" s="16" t="s">
        <v>886</v>
      </c>
      <c r="J114" s="13">
        <v>12.428571428571429</v>
      </c>
      <c r="K114" s="13">
        <v>16.428571428571427</v>
      </c>
      <c r="L114" s="13">
        <v>12.571428571428571</v>
      </c>
      <c r="M114" s="13">
        <v>0.7142857142857143</v>
      </c>
      <c r="N114" s="15">
        <f t="shared" si="3"/>
        <v>42.14285714285714</v>
      </c>
    </row>
    <row r="115" spans="1:14" ht="51">
      <c r="A115" s="10" t="s">
        <v>677</v>
      </c>
      <c r="B115" s="10" t="s">
        <v>678</v>
      </c>
      <c r="C115" s="10" t="s">
        <v>679</v>
      </c>
      <c r="D115" s="10" t="s">
        <v>27</v>
      </c>
      <c r="E115" s="10" t="s">
        <v>505</v>
      </c>
      <c r="F115" s="11">
        <v>44326.38097222222</v>
      </c>
      <c r="G115" s="12">
        <v>50000</v>
      </c>
      <c r="H115" s="12">
        <v>50000</v>
      </c>
      <c r="I115" s="16" t="s">
        <v>886</v>
      </c>
      <c r="J115" s="13">
        <v>14.571428571428571</v>
      </c>
      <c r="K115" s="13">
        <v>15</v>
      </c>
      <c r="L115" s="13">
        <v>11.571428571428571</v>
      </c>
      <c r="M115" s="13">
        <v>0.7142857142857143</v>
      </c>
      <c r="N115" s="15">
        <f t="shared" si="3"/>
        <v>41.857142857142854</v>
      </c>
    </row>
    <row r="116" spans="1:14" ht="25.5">
      <c r="A116" s="10" t="s">
        <v>623</v>
      </c>
      <c r="B116" s="10" t="s">
        <v>75</v>
      </c>
      <c r="C116" s="10" t="s">
        <v>76</v>
      </c>
      <c r="D116" s="10" t="s">
        <v>23</v>
      </c>
      <c r="E116" s="10" t="s">
        <v>19</v>
      </c>
      <c r="F116" s="11">
        <v>44321.489699074074</v>
      </c>
      <c r="G116" s="12">
        <v>100000</v>
      </c>
      <c r="H116" s="12">
        <v>100000</v>
      </c>
      <c r="I116" s="16" t="s">
        <v>886</v>
      </c>
      <c r="J116" s="13">
        <v>12.428571428571429</v>
      </c>
      <c r="K116" s="13">
        <v>15</v>
      </c>
      <c r="L116" s="13">
        <v>13.571428571428571</v>
      </c>
      <c r="M116" s="13">
        <v>0.7142857142857143</v>
      </c>
      <c r="N116" s="15">
        <f t="shared" si="3"/>
        <v>41.714285714285715</v>
      </c>
    </row>
    <row r="117" spans="1:14" ht="25.5">
      <c r="A117" s="10" t="s">
        <v>588</v>
      </c>
      <c r="B117" s="10" t="s">
        <v>589</v>
      </c>
      <c r="C117" s="10" t="s">
        <v>590</v>
      </c>
      <c r="D117" s="10" t="s">
        <v>73</v>
      </c>
      <c r="E117" s="10" t="s">
        <v>19</v>
      </c>
      <c r="F117" s="11">
        <v>44328.539722222224</v>
      </c>
      <c r="G117" s="12">
        <v>67000</v>
      </c>
      <c r="H117" s="12">
        <v>67000</v>
      </c>
      <c r="I117" s="16" t="s">
        <v>886</v>
      </c>
      <c r="J117" s="13">
        <v>12.428571428571429</v>
      </c>
      <c r="K117" s="13">
        <v>15.571428571428571</v>
      </c>
      <c r="L117" s="13">
        <v>11.571428571428571</v>
      </c>
      <c r="M117" s="13">
        <v>1.7142857142857142</v>
      </c>
      <c r="N117" s="15">
        <f t="shared" si="3"/>
        <v>41.285714285714285</v>
      </c>
    </row>
    <row r="118" spans="1:14" ht="25.5">
      <c r="A118" s="10" t="s">
        <v>859</v>
      </c>
      <c r="B118" s="10" t="s">
        <v>860</v>
      </c>
      <c r="C118" s="10" t="s">
        <v>861</v>
      </c>
      <c r="D118" s="10" t="s">
        <v>97</v>
      </c>
      <c r="E118" s="10" t="s">
        <v>19</v>
      </c>
      <c r="F118" s="11">
        <v>44329.61193287037</v>
      </c>
      <c r="G118" s="12">
        <v>54500</v>
      </c>
      <c r="H118" s="12">
        <v>54500</v>
      </c>
      <c r="I118" s="16" t="s">
        <v>886</v>
      </c>
      <c r="J118" s="13">
        <v>12</v>
      </c>
      <c r="K118" s="13">
        <v>17.285714285714285</v>
      </c>
      <c r="L118" s="13">
        <v>10.857142857142858</v>
      </c>
      <c r="M118" s="13">
        <v>0.7142857142857143</v>
      </c>
      <c r="N118" s="15">
        <f t="shared" si="3"/>
        <v>40.857142857142854</v>
      </c>
    </row>
    <row r="119" spans="1:14" ht="25.5">
      <c r="A119" s="10" t="s">
        <v>856</v>
      </c>
      <c r="B119" s="10" t="s">
        <v>857</v>
      </c>
      <c r="C119" s="10" t="s">
        <v>858</v>
      </c>
      <c r="D119" s="10" t="s">
        <v>23</v>
      </c>
      <c r="E119" s="10" t="s">
        <v>294</v>
      </c>
      <c r="F119" s="11">
        <v>44329.502650462964</v>
      </c>
      <c r="G119" s="12">
        <v>100000</v>
      </c>
      <c r="H119" s="12">
        <v>100000</v>
      </c>
      <c r="I119" s="16" t="s">
        <v>886</v>
      </c>
      <c r="J119" s="13">
        <v>12.428571428571429</v>
      </c>
      <c r="K119" s="13">
        <v>14.428571428571429</v>
      </c>
      <c r="L119" s="13">
        <v>10.428571428571429</v>
      </c>
      <c r="M119" s="13">
        <v>0.7142857142857143</v>
      </c>
      <c r="N119" s="15">
        <f t="shared" si="3"/>
        <v>38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G1">
      <selection activeCell="Q6" sqref="Q6"/>
    </sheetView>
  </sheetViews>
  <sheetFormatPr defaultColWidth="9.140625" defaultRowHeight="12.75"/>
  <cols>
    <col min="1" max="1" width="20.57421875" style="0" customWidth="1"/>
    <col min="2" max="2" width="24.140625" style="0" customWidth="1"/>
    <col min="3" max="3" width="10.140625" style="0" customWidth="1"/>
    <col min="4" max="4" width="15.140625" style="0" customWidth="1"/>
    <col min="5" max="5" width="15.57421875" style="0" customWidth="1"/>
    <col min="6" max="6" width="12.57421875" style="0" customWidth="1"/>
    <col min="7" max="7" width="13.8515625" style="0" customWidth="1"/>
    <col min="8" max="8" width="14.28125" style="0" customWidth="1"/>
    <col min="9" max="9" width="10.140625" style="0" customWidth="1"/>
    <col min="10" max="10" width="11.140625" style="0" customWidth="1"/>
    <col min="11" max="11" width="13.28125" style="0" customWidth="1"/>
    <col min="12" max="14" width="11.7109375" style="0" customWidth="1"/>
    <col min="15" max="15" width="12.140625" style="0" customWidth="1"/>
  </cols>
  <sheetData>
    <row r="1" spans="1:15" ht="108" customHeight="1">
      <c r="A1" s="21" t="s">
        <v>894</v>
      </c>
      <c r="B1" s="22"/>
      <c r="C1" s="22"/>
      <c r="D1" s="22"/>
      <c r="E1" s="22"/>
      <c r="F1" s="22"/>
      <c r="G1" s="22"/>
      <c r="H1" s="22"/>
      <c r="I1" s="22"/>
      <c r="J1" s="1" t="s">
        <v>862</v>
      </c>
      <c r="K1" s="1" t="s">
        <v>863</v>
      </c>
      <c r="L1" s="1" t="s">
        <v>864</v>
      </c>
      <c r="M1" s="1" t="s">
        <v>865</v>
      </c>
      <c r="N1" s="1" t="s">
        <v>866</v>
      </c>
      <c r="O1" s="3" t="s">
        <v>887</v>
      </c>
    </row>
    <row r="2" spans="1:15" ht="39.75" customHeight="1">
      <c r="A2" s="1" t="s">
        <v>3</v>
      </c>
      <c r="B2" s="1" t="s">
        <v>892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</v>
      </c>
      <c r="L2" s="1" t="s">
        <v>11</v>
      </c>
      <c r="M2" s="1" t="s">
        <v>11</v>
      </c>
      <c r="N2" s="1" t="s">
        <v>11</v>
      </c>
      <c r="O2" s="3" t="s">
        <v>888</v>
      </c>
    </row>
    <row r="3" spans="1:15" ht="25.5">
      <c r="A3" s="10" t="s">
        <v>879</v>
      </c>
      <c r="B3" s="10" t="s">
        <v>880</v>
      </c>
      <c r="C3" s="10" t="s">
        <v>881</v>
      </c>
      <c r="D3" s="10" t="s">
        <v>882</v>
      </c>
      <c r="E3" s="10" t="s">
        <v>294</v>
      </c>
      <c r="F3" s="11">
        <v>44329.40430555555</v>
      </c>
      <c r="G3" s="12">
        <v>103500</v>
      </c>
      <c r="H3" s="12">
        <v>103500</v>
      </c>
      <c r="I3" s="16" t="s">
        <v>886</v>
      </c>
      <c r="J3" s="13">
        <v>11.428571428571429</v>
      </c>
      <c r="K3" s="13">
        <v>25.571428571428573</v>
      </c>
      <c r="L3" s="13">
        <v>9.285714285714286</v>
      </c>
      <c r="M3" s="13">
        <v>12.857142857142858</v>
      </c>
      <c r="N3" s="13">
        <v>8.571428571428571</v>
      </c>
      <c r="O3" s="14">
        <f aca="true" t="shared" si="0" ref="O3:O8">J3+K3+L3+M3+N3</f>
        <v>67.71428571428571</v>
      </c>
    </row>
    <row r="4" spans="1:15" ht="25.5">
      <c r="A4" s="10" t="s">
        <v>867</v>
      </c>
      <c r="B4" s="10" t="s">
        <v>868</v>
      </c>
      <c r="C4" s="10" t="s">
        <v>869</v>
      </c>
      <c r="D4" s="10" t="s">
        <v>182</v>
      </c>
      <c r="E4" s="10" t="s">
        <v>294</v>
      </c>
      <c r="F4" s="11">
        <v>44323.504699074074</v>
      </c>
      <c r="G4" s="12">
        <v>45000</v>
      </c>
      <c r="H4" s="12">
        <v>45000</v>
      </c>
      <c r="I4" s="16" t="s">
        <v>886</v>
      </c>
      <c r="J4" s="20">
        <v>11.67</v>
      </c>
      <c r="K4" s="20">
        <v>17.83</v>
      </c>
      <c r="L4" s="20">
        <v>15.83</v>
      </c>
      <c r="M4" s="20">
        <v>12.5</v>
      </c>
      <c r="N4" s="20">
        <v>7.83</v>
      </c>
      <c r="O4" s="24">
        <f t="shared" si="0"/>
        <v>65.66</v>
      </c>
    </row>
    <row r="5" spans="1:15" ht="25.5">
      <c r="A5" s="10" t="s">
        <v>873</v>
      </c>
      <c r="B5" s="10" t="s">
        <v>874</v>
      </c>
      <c r="C5" s="10" t="s">
        <v>875</v>
      </c>
      <c r="D5" s="10" t="s">
        <v>18</v>
      </c>
      <c r="E5" s="10" t="s">
        <v>294</v>
      </c>
      <c r="F5" s="11">
        <v>44328.68677083333</v>
      </c>
      <c r="G5" s="12">
        <v>45000</v>
      </c>
      <c r="H5" s="12">
        <v>45000</v>
      </c>
      <c r="I5" s="16" t="s">
        <v>886</v>
      </c>
      <c r="J5" s="13">
        <v>15</v>
      </c>
      <c r="K5" s="13">
        <v>26</v>
      </c>
      <c r="L5" s="13">
        <v>5</v>
      </c>
      <c r="M5" s="13">
        <v>0</v>
      </c>
      <c r="N5" s="13">
        <v>4.285714285714286</v>
      </c>
      <c r="O5" s="14">
        <f t="shared" si="0"/>
        <v>50.285714285714285</v>
      </c>
    </row>
    <row r="6" spans="1:15" ht="25.5">
      <c r="A6" s="10" t="s">
        <v>876</v>
      </c>
      <c r="B6" s="10" t="s">
        <v>877</v>
      </c>
      <c r="C6" s="10" t="s">
        <v>878</v>
      </c>
      <c r="D6" s="10" t="s">
        <v>27</v>
      </c>
      <c r="E6" s="10" t="s">
        <v>294</v>
      </c>
      <c r="F6" s="11">
        <v>44326.87018518519</v>
      </c>
      <c r="G6" s="12">
        <v>40000</v>
      </c>
      <c r="H6" s="12">
        <v>40000</v>
      </c>
      <c r="I6" s="16" t="s">
        <v>886</v>
      </c>
      <c r="J6" s="13">
        <v>11.428571428571429</v>
      </c>
      <c r="K6" s="13">
        <v>23.285714285714285</v>
      </c>
      <c r="L6" s="13">
        <v>8.571428571428571</v>
      </c>
      <c r="M6" s="13">
        <v>6.428571428571429</v>
      </c>
      <c r="N6" s="13">
        <v>0</v>
      </c>
      <c r="O6" s="14">
        <f t="shared" si="0"/>
        <v>49.714285714285715</v>
      </c>
    </row>
    <row r="7" spans="1:15" ht="25.5">
      <c r="A7" s="10" t="s">
        <v>883</v>
      </c>
      <c r="B7" s="10" t="s">
        <v>884</v>
      </c>
      <c r="C7" s="10" t="s">
        <v>885</v>
      </c>
      <c r="D7" s="10" t="s">
        <v>50</v>
      </c>
      <c r="E7" s="10" t="s">
        <v>294</v>
      </c>
      <c r="F7" s="11">
        <v>44328.38966435185</v>
      </c>
      <c r="G7" s="12">
        <v>100000</v>
      </c>
      <c r="H7" s="12">
        <v>100000</v>
      </c>
      <c r="I7" s="16" t="s">
        <v>886</v>
      </c>
      <c r="J7" s="13">
        <v>11.428571428571429</v>
      </c>
      <c r="K7" s="13">
        <v>25</v>
      </c>
      <c r="L7" s="13">
        <v>5</v>
      </c>
      <c r="M7" s="13">
        <v>2.142857142857143</v>
      </c>
      <c r="N7" s="13">
        <v>5</v>
      </c>
      <c r="O7" s="14">
        <f t="shared" si="0"/>
        <v>48.57142857142858</v>
      </c>
    </row>
    <row r="8" spans="1:15" ht="25.5">
      <c r="A8" s="10" t="s">
        <v>870</v>
      </c>
      <c r="B8" s="10" t="s">
        <v>871</v>
      </c>
      <c r="C8" s="10" t="s">
        <v>872</v>
      </c>
      <c r="D8" s="10" t="s">
        <v>182</v>
      </c>
      <c r="E8" s="10" t="s">
        <v>294</v>
      </c>
      <c r="F8" s="11">
        <v>44329.58857638889</v>
      </c>
      <c r="G8" s="12">
        <v>120000</v>
      </c>
      <c r="H8" s="12">
        <v>120000</v>
      </c>
      <c r="I8" s="16" t="s">
        <v>886</v>
      </c>
      <c r="J8" s="13">
        <v>15</v>
      </c>
      <c r="K8" s="13">
        <v>23.571428571428573</v>
      </c>
      <c r="L8" s="13">
        <v>5</v>
      </c>
      <c r="M8" s="13">
        <v>0</v>
      </c>
      <c r="N8" s="13">
        <v>0</v>
      </c>
      <c r="O8" s="14">
        <f t="shared" si="0"/>
        <v>43.57142857142857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Králová Jitka</cp:lastModifiedBy>
  <cp:lastPrinted>2021-09-09T13:42:23Z</cp:lastPrinted>
  <dcterms:created xsi:type="dcterms:W3CDTF">2021-08-16T08:55:55Z</dcterms:created>
  <dcterms:modified xsi:type="dcterms:W3CDTF">2021-09-10T13:09:09Z</dcterms:modified>
  <cp:category/>
  <cp:version/>
  <cp:contentType/>
  <cp:contentStatus/>
</cp:coreProperties>
</file>